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h/Documents/Tettenhall Gardening Club/Hut /"/>
    </mc:Choice>
  </mc:AlternateContent>
  <xr:revisionPtr revIDLastSave="0" documentId="13_ncr:1_{62FA01A9-4AD1-2246-A248-23A7678AEE25}" xr6:coauthVersionLast="47" xr6:coauthVersionMax="47" xr10:uidLastSave="{00000000-0000-0000-0000-000000000000}"/>
  <bookViews>
    <workbookView xWindow="1440" yWindow="500" windowWidth="24460" windowHeight="16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Sheet1!$A$10:$F$294</definedName>
  </definedNames>
  <calcPr calcId="191029"/>
</workbook>
</file>

<file path=xl/calcChain.xml><?xml version="1.0" encoding="utf-8"?>
<calcChain xmlns="http://schemas.openxmlformats.org/spreadsheetml/2006/main">
  <c r="E82" i="1" l="1"/>
  <c r="E81" i="1"/>
  <c r="E80" i="1"/>
  <c r="E79" i="1"/>
  <c r="E73" i="1"/>
  <c r="E69" i="1"/>
  <c r="E65" i="1"/>
  <c r="E64" i="1"/>
  <c r="E193" i="1"/>
  <c r="E192" i="1"/>
  <c r="E191" i="1"/>
  <c r="E165" i="1"/>
  <c r="E151" i="1"/>
  <c r="E150" i="1"/>
  <c r="E148" i="1"/>
  <c r="E147" i="1"/>
  <c r="E143" i="1"/>
  <c r="E132" i="1"/>
  <c r="E109" i="1"/>
  <c r="E108" i="1"/>
  <c r="E106" i="1"/>
  <c r="E97" i="1"/>
  <c r="E89" i="1"/>
  <c r="E57" i="1"/>
  <c r="E11" i="1"/>
  <c r="E35" i="1"/>
  <c r="E291" i="1"/>
  <c r="E243" i="1"/>
  <c r="E231" i="1"/>
  <c r="E230" i="1"/>
</calcChain>
</file>

<file path=xl/sharedStrings.xml><?xml version="1.0" encoding="utf-8"?>
<sst xmlns="http://schemas.openxmlformats.org/spreadsheetml/2006/main" count="912" uniqueCount="326">
  <si>
    <t>Group</t>
  </si>
  <si>
    <t>Item</t>
  </si>
  <si>
    <t>Retail value £</t>
  </si>
  <si>
    <t>Tools</t>
  </si>
  <si>
    <t>Bracket</t>
  </si>
  <si>
    <t>Brooms</t>
  </si>
  <si>
    <t>brooms - yard</t>
  </si>
  <si>
    <t>Brush Pan and Brush</t>
  </si>
  <si>
    <t>Buckets</t>
  </si>
  <si>
    <t>Bulb Planters</t>
  </si>
  <si>
    <t>Cultivator - Hand 3 Pronged</t>
  </si>
  <si>
    <t>Cultivator - Long handle</t>
  </si>
  <si>
    <t>Fork - forged steel</t>
  </si>
  <si>
    <t>Fork - Hand with extendable handle</t>
  </si>
  <si>
    <t>Forks - Hand - sainless steel</t>
  </si>
  <si>
    <t>Forks - Hand - soft handle</t>
  </si>
  <si>
    <t xml:space="preserve">Hoe </t>
  </si>
  <si>
    <t>Hose - Flow Hose Kink Free 50ft</t>
  </si>
  <si>
    <t>Hose Spray Head</t>
  </si>
  <si>
    <t>Hose Connector - Joint</t>
  </si>
  <si>
    <t>Hose Connector - Tap</t>
  </si>
  <si>
    <t>Hose Connector</t>
  </si>
  <si>
    <t>Hose Set - 3 piece</t>
  </si>
  <si>
    <t>Hose Set - Kingfisher</t>
  </si>
  <si>
    <t>Hose rose</t>
  </si>
  <si>
    <t>Hose Rose</t>
  </si>
  <si>
    <t>Hose Spray Gun Head</t>
  </si>
  <si>
    <t>Hose Sprinkler - Impulse with spike</t>
  </si>
  <si>
    <t>Hose Sprinkler with spike</t>
  </si>
  <si>
    <t>Hose Sprinkler - Oscilating</t>
  </si>
  <si>
    <t>Ice scraper</t>
  </si>
  <si>
    <t>Lawn edger</t>
  </si>
  <si>
    <t>Litter Pickers</t>
  </si>
  <si>
    <t>poop Scoops</t>
  </si>
  <si>
    <t xml:space="preserve">Rake </t>
  </si>
  <si>
    <t>Rake - folding lawn/leaves</t>
  </si>
  <si>
    <t>Rake - Grass/Leaves</t>
  </si>
  <si>
    <t>Rake - Lawn - Plastic</t>
  </si>
  <si>
    <t>Riddle -Plastic - Round</t>
  </si>
  <si>
    <t>Riddle -Plastic - Square</t>
  </si>
  <si>
    <t>Saws - Bow</t>
  </si>
  <si>
    <t>Saws - Pruning</t>
  </si>
  <si>
    <t>Scissors - Large - 9.5"</t>
  </si>
  <si>
    <t>Scissors - Apollo- 7"</t>
  </si>
  <si>
    <t>Scissors - S/Steel - 7"</t>
  </si>
  <si>
    <t>Scissors - S/Steel - 7.5"</t>
  </si>
  <si>
    <t>Scissors - Small - 5"</t>
  </si>
  <si>
    <t>Scoops - Plastic for Compost/Potting up</t>
  </si>
  <si>
    <t>Secateurs 7"</t>
  </si>
  <si>
    <t>Secateurs 8"</t>
  </si>
  <si>
    <t>Shears 9 inch</t>
  </si>
  <si>
    <t>Shears/Loppers/Secateurs triple pack</t>
  </si>
  <si>
    <t>Shovels - hand - Large with wood handle</t>
  </si>
  <si>
    <t>Shovels - hand - Medium with wood handle</t>
  </si>
  <si>
    <t>Shovel - Garden full size</t>
  </si>
  <si>
    <t>Spade - Border</t>
  </si>
  <si>
    <t>Trowel - Extendable handled</t>
  </si>
  <si>
    <t>Trowels - bulb - stainless steel</t>
  </si>
  <si>
    <t>Trowels</t>
  </si>
  <si>
    <t>Watering Can 10Lt - Green</t>
  </si>
  <si>
    <t>Watering Can 10Lt - Pink</t>
  </si>
  <si>
    <t>Watering Can 6Lt - Green</t>
  </si>
  <si>
    <t xml:space="preserve">Weeder - Forged Steel 1 Piece Set - Ambasador </t>
  </si>
  <si>
    <t>Weeder - Forged Steel 1 Piece Set - Roots &amp; Shoots</t>
  </si>
  <si>
    <t>Weed Knife 1 Piece Set - Roots &amp; Shoots</t>
  </si>
  <si>
    <t>Weed Knife 2 Piece Set - Kingfsher</t>
  </si>
  <si>
    <t>Weed Knife 2 Piece Set - Rowan</t>
  </si>
  <si>
    <t>Wire hand brush</t>
  </si>
  <si>
    <t>Wire hand brush with handle</t>
  </si>
  <si>
    <t xml:space="preserve">Wire Brush Set </t>
  </si>
  <si>
    <t>Wire Brush Set - 3 Pieces</t>
  </si>
  <si>
    <t>Wire brush - Patio Long Handle</t>
  </si>
  <si>
    <t>Blood, Fish &amp; Bone - Doff 1kg</t>
  </si>
  <si>
    <t>Blood, Fish &amp; Bone - Doff 2kg</t>
  </si>
  <si>
    <t>Bone Meal - Doff 1 KG Pack</t>
  </si>
  <si>
    <t>Bug Clear - Organic</t>
  </si>
  <si>
    <t>Acer Feed Granules - Vitax 900gr</t>
  </si>
  <si>
    <t>Azalea feed - Doff 1lt</t>
  </si>
  <si>
    <t>zalea Feed Granules - Vitax 1kg</t>
  </si>
  <si>
    <t>Buxux Feed Granules - Vitax 1kg</t>
  </si>
  <si>
    <t>Calcified Seaweed - Vitax - 2.5kg box</t>
  </si>
  <si>
    <t>Chicken Pellets - Vitax 6X - 8Kg</t>
  </si>
  <si>
    <t>Clematice Feed Granules - Vitax 1kg</t>
  </si>
  <si>
    <t>Container/Basket Feed - Eazifeed 500ml</t>
  </si>
  <si>
    <t>Epsom Salts - Vitax 1.25kg</t>
  </si>
  <si>
    <t xml:space="preserve">Ericaceous Feed Granules - Organic - Phosgtrogen 800gr </t>
  </si>
  <si>
    <t>Fuchsia Feed - Vitax 500ml</t>
  </si>
  <si>
    <t>Fungicide - Organic Plant - Phostrogen 1lt</t>
  </si>
  <si>
    <t>Grass Seed &amp; Fertilizer - 15 Patch</t>
  </si>
  <si>
    <t>Grass Seed - Doff Multipurpose 500gr</t>
  </si>
  <si>
    <t>Grass Seed - Johnsons 425gr</t>
  </si>
  <si>
    <t>Growmore Liqiud - Doff 1 lt</t>
  </si>
  <si>
    <t>Hand Gel - small bottles</t>
  </si>
  <si>
    <t>Hedgehog Food - tins</t>
  </si>
  <si>
    <t>Hydrangea Feed Ganules - Vitax 1kg</t>
  </si>
  <si>
    <t>Insect Killer (Garden) - PY Spray -Vitax - Organic</t>
  </si>
  <si>
    <t>Lawn Summer Feed sold by the lb</t>
  </si>
  <si>
    <t>Lawn Spring &amp; Summer Feed sold by the lb</t>
  </si>
  <si>
    <t>Lawn food - Eazifeed Liquid 500ml</t>
  </si>
  <si>
    <t>Lawn food - Granules</t>
  </si>
  <si>
    <t>Miracle grow - Orchids</t>
  </si>
  <si>
    <t>Multi Purpose Feed - Organic - 900ml</t>
  </si>
  <si>
    <t>Patio Cleaner - Algon 2.5lt</t>
  </si>
  <si>
    <t>Plant Food - Phostrogen Organic-1lt</t>
  </si>
  <si>
    <t xml:space="preserve">Plant Food - Phostrogen Organic granules - </t>
  </si>
  <si>
    <t>Potato Fertilizer - Horticare 750gr</t>
  </si>
  <si>
    <t>Rooting powder - Doff</t>
  </si>
  <si>
    <t>Rose Feed - Doff 1lt</t>
  </si>
  <si>
    <t>Rose Feed Liquid - Organic - Vitax 1lt</t>
  </si>
  <si>
    <t>Rose Feed Granules - Vitax 900gr</t>
  </si>
  <si>
    <t>Rose Feed - Toprose Vitax 1kg</t>
  </si>
  <si>
    <t>Seaweed Liquid - Doff 1lt</t>
  </si>
  <si>
    <t>Seaweed Advanced Liquid for Tomatoes - Doff 1lt</t>
  </si>
  <si>
    <t>Seaweed Liquid - Maxicrop - 500ml</t>
  </si>
  <si>
    <t>Sequestered Iron Liquid - Maxicrop 500ml</t>
  </si>
  <si>
    <t xml:space="preserve">Sequestered Iron Sachets - Maxicrop </t>
  </si>
  <si>
    <t>Slugs be Gone - Doff Organic 1lt</t>
  </si>
  <si>
    <t>Sulphate of Iron- Vitax 1kg</t>
  </si>
  <si>
    <t>Sulphur</t>
  </si>
  <si>
    <t>Strawberry Feed - Vitax Organic - 1lt</t>
  </si>
  <si>
    <t>Tomato Feed - Organic - Green Finger 900ml</t>
  </si>
  <si>
    <t>Tomato Feed - Phostrogen Organic -1lt</t>
  </si>
  <si>
    <t>Tomato food large 1lt - Doff</t>
  </si>
  <si>
    <t>Tomato food small 500ml - Eazifeed</t>
  </si>
  <si>
    <t>Vitax Q4 Liquid 1lt</t>
  </si>
  <si>
    <t>Wildflower Seed - Chatsworth - 20sqmt box</t>
  </si>
  <si>
    <t>Small Tools/Sundry</t>
  </si>
  <si>
    <t xml:space="preserve">Bird Seed Feeder - Squirrel Resistent - Large </t>
  </si>
  <si>
    <t xml:space="preserve">Bird Suet Ball Feeder - Squirrel Resistent - Large </t>
  </si>
  <si>
    <t xml:space="preserve">Bird  Nut Feeder - Squirrel Resistent - Large </t>
  </si>
  <si>
    <t>Bird Seed Feeder - Squirrel Resistent - Small</t>
  </si>
  <si>
    <t>Bird  Nut Feeder - Squirrel Resistent - Small</t>
  </si>
  <si>
    <t>Bird Feeder - Takes Suet Blocks</t>
  </si>
  <si>
    <t>Bird Suet Feed Block</t>
  </si>
  <si>
    <t>Bird Suet Feed half coconut</t>
  </si>
  <si>
    <t>Bags - Potato grow</t>
  </si>
  <si>
    <t>Bags - Universal Grow</t>
  </si>
  <si>
    <t>Bags - Jumbo Garden Waste</t>
  </si>
  <si>
    <t>Bags - Plant Warming Jackets</t>
  </si>
  <si>
    <t>Bags - Wheely Bin Liners</t>
  </si>
  <si>
    <t>Cabbage collars</t>
  </si>
  <si>
    <t>Candles - Citronella</t>
  </si>
  <si>
    <t>Canes - Green 18 inch Green  - Packof 10</t>
  </si>
  <si>
    <t>Canes - Green 24 inch Green - Packs of 10</t>
  </si>
  <si>
    <t>Cane Holders - Kinkfisher</t>
  </si>
  <si>
    <t>Cloche covers</t>
  </si>
  <si>
    <t>Dibber</t>
  </si>
  <si>
    <t>Fleece - Kingfisher 8m x1.5m Frost Protection</t>
  </si>
  <si>
    <t>Gloves</t>
  </si>
  <si>
    <t>Gloves - Light Duty</t>
  </si>
  <si>
    <t>Gloves - Red PVC coated</t>
  </si>
  <si>
    <t>Gloves - Blue PVC coated</t>
  </si>
  <si>
    <t>Gloves - Disposable Packs 100</t>
  </si>
  <si>
    <t>Gloves - Leather Palm</t>
  </si>
  <si>
    <t>Grease bands</t>
  </si>
  <si>
    <t>Greenhouse bolts</t>
  </si>
  <si>
    <t>Greenhouse fly catcher (Bio)</t>
  </si>
  <si>
    <t>Greenhouse fly catcher (Pestshield)</t>
  </si>
  <si>
    <t>Greenhouse Plastic support clips</t>
  </si>
  <si>
    <t>Groundcover Weed Control 20x1m packs - Ambassador</t>
  </si>
  <si>
    <t xml:space="preserve">Jiffy trays </t>
  </si>
  <si>
    <t>Jute Balls - Green</t>
  </si>
  <si>
    <t>Jute Rolls - Green 80m?</t>
  </si>
  <si>
    <t>Jute Rolls - Green 100m</t>
  </si>
  <si>
    <t>Jute Balls - Green 100m</t>
  </si>
  <si>
    <t>Kitchen Rolls</t>
  </si>
  <si>
    <t>Kneeling pad</t>
  </si>
  <si>
    <t>Kneeling pad - Supagarden 305mmx345mmx17mm</t>
  </si>
  <si>
    <t>Labels 4" Packs 10</t>
  </si>
  <si>
    <t>Labels 5" Pack 10</t>
  </si>
  <si>
    <t>Labels 6" Pack 10</t>
  </si>
  <si>
    <t>Labels "T" Shape - Paxk of 10</t>
  </si>
  <si>
    <t>Marking Pens - Fabric Twin Pack</t>
  </si>
  <si>
    <t>Marking Pens - Pack of 8</t>
  </si>
  <si>
    <t>Marking Pens - Pack of 4</t>
  </si>
  <si>
    <t>Marking Pens - Pack of 4 colours</t>
  </si>
  <si>
    <t>Netting - Pea - Green Gem 4mx5m</t>
  </si>
  <si>
    <t>Netting - Pea - Ambassador 6mx2m</t>
  </si>
  <si>
    <t>Pegs for Netting/Ground Cover Hooked (Packs of 10)</t>
  </si>
  <si>
    <t>Pegs for Netting/Ground Cover Flat Head (Packs of 10)</t>
  </si>
  <si>
    <t>Pegs for Netting/Ground Cover  - Metal (Packs of 10)</t>
  </si>
  <si>
    <t>Pens - Colour - Pack of 4</t>
  </si>
  <si>
    <t>Pens - Black - Pack of 8</t>
  </si>
  <si>
    <t>Perlite (Full Bag = 100 lt)</t>
  </si>
  <si>
    <t>pH Soil Test Kit</t>
  </si>
  <si>
    <t>Plantpots  - Green 500mm</t>
  </si>
  <si>
    <t>Plantpots  - Green 300mm</t>
  </si>
  <si>
    <t>Pots - Fibre 60mm packs</t>
  </si>
  <si>
    <t>Pots 3"</t>
  </si>
  <si>
    <t>Pots 3.5"</t>
  </si>
  <si>
    <t>Pots 4"</t>
  </si>
  <si>
    <t>Pots 4.5"</t>
  </si>
  <si>
    <t>Pots 5"</t>
  </si>
  <si>
    <t>Pots 6"</t>
  </si>
  <si>
    <t>Pots 7"</t>
  </si>
  <si>
    <t>Pots 8"</t>
  </si>
  <si>
    <t>Pots black 3" square</t>
  </si>
  <si>
    <t>Raffia</t>
  </si>
  <si>
    <t>Root Trainer Bases</t>
  </si>
  <si>
    <t>Root Trainer packs 20 cell</t>
  </si>
  <si>
    <t>Root trainers - Row planters - 2 sections</t>
  </si>
  <si>
    <t>Root trainers long</t>
  </si>
  <si>
    <t>Root trainers short</t>
  </si>
  <si>
    <t>Rubble sacks</t>
  </si>
  <si>
    <t>Saucers 11" (27cm)</t>
  </si>
  <si>
    <t>Saucers 7" (20cm)</t>
  </si>
  <si>
    <t>Saucers 5/6" (127mm)</t>
  </si>
  <si>
    <t>Saucers 4.7" (120mm)</t>
  </si>
  <si>
    <t>Saucers 3/4" (76mm)</t>
  </si>
  <si>
    <t>Seep Hose</t>
  </si>
  <si>
    <t>Slug Deterrent - Copper Band</t>
  </si>
  <si>
    <t>Slug Bio Barrier - Green Finger</t>
  </si>
  <si>
    <t>Sprayer - Hand - Metal 300ml</t>
  </si>
  <si>
    <t>Sprayer - Hand - 1lt</t>
  </si>
  <si>
    <t>Sprayer - Hand - 1lt - Kingfisher</t>
  </si>
  <si>
    <t>Thermometer - Supagarden</t>
  </si>
  <si>
    <t>Thermometer - Soil</t>
  </si>
  <si>
    <t>Ties - Plant - Packs 100</t>
  </si>
  <si>
    <t>Ties - Tree Rubber</t>
  </si>
  <si>
    <t>Ties - Twist Tie Dispenser (1) 80mt</t>
  </si>
  <si>
    <t>Ties - Twist Tie Dispenser (1) 50mt</t>
  </si>
  <si>
    <t>Trays - Full Size Seed</t>
  </si>
  <si>
    <t>Trays 20 sections</t>
  </si>
  <si>
    <t>Trays 40 sections</t>
  </si>
  <si>
    <t>Trays 5 sections</t>
  </si>
  <si>
    <t>Trays 6 sections</t>
  </si>
  <si>
    <t>Trays Black - 550x550x50mm</t>
  </si>
  <si>
    <t>Trays Black Compost - 540x370x50mm</t>
  </si>
  <si>
    <t>Trays Green Potting-up - 600x550mm with high back</t>
  </si>
  <si>
    <t>Trays White - 590x450x120mm</t>
  </si>
  <si>
    <t>Trays Yellow with Drainage lip - 500x390x100mm</t>
  </si>
  <si>
    <t>Trellis (Green Blade) 180x60cm</t>
  </si>
  <si>
    <t>Trelliss (Green Blade) 180x50cm</t>
  </si>
  <si>
    <t>Trelliss (Kingfisher) 6'x1'</t>
  </si>
  <si>
    <t>Tubs - 42lt for Clearing Rubbish</t>
  </si>
  <si>
    <t>Tubs - 20lt for Clearing Rubbish</t>
  </si>
  <si>
    <t>Twine</t>
  </si>
  <si>
    <t>Vermiculite ( Full Bag = 100 lt)</t>
  </si>
  <si>
    <t>Vine Eyes - Screw Thread</t>
  </si>
  <si>
    <t>Vine Eyes - Hammer in</t>
  </si>
  <si>
    <t>Wasp Traps</t>
  </si>
  <si>
    <t>Wire - Galvanised</t>
  </si>
  <si>
    <t>Wire - Plastic Coated</t>
  </si>
  <si>
    <t>Shed stock</t>
  </si>
  <si>
    <t>3 ft cane</t>
  </si>
  <si>
    <t>4 ft cane</t>
  </si>
  <si>
    <t>5 ft cane</t>
  </si>
  <si>
    <t>6 ft cane (singles)</t>
  </si>
  <si>
    <t>6 ft cane - donated</t>
  </si>
  <si>
    <t>7 ft cane</t>
  </si>
  <si>
    <t>7 ft cane - packs of 10</t>
  </si>
  <si>
    <t>8 ft cane</t>
  </si>
  <si>
    <t>8 ft cane - packs of 10</t>
  </si>
  <si>
    <t>Bone meal 25.kg</t>
  </si>
  <si>
    <t>Compost - Grow bags</t>
  </si>
  <si>
    <t>Compost - John Innes No. 1</t>
  </si>
  <si>
    <t>Compost - John Innes No. 2 - 10lt bags</t>
  </si>
  <si>
    <t>Compost - John Innes No. 2</t>
  </si>
  <si>
    <t>Compost - John Innes No. 3</t>
  </si>
  <si>
    <t>Comost - Ambassador Peat Free</t>
  </si>
  <si>
    <t>Compost - Doff Multi-purpose 10lt</t>
  </si>
  <si>
    <t>Compost - General Purpose 50L</t>
  </si>
  <si>
    <t>Compost - General Purpose 56L</t>
  </si>
  <si>
    <t>Compost - Bloom &amp; Grow 75L</t>
  </si>
  <si>
    <t>Mesh and Netting part roll lengths estimated</t>
  </si>
  <si>
    <t>Bubble Wrap (full roll = 100m)</t>
  </si>
  <si>
    <t>Ground Cover - 1 metre wide Part Roll (full roll = 100m)</t>
  </si>
  <si>
    <t>Ground Cover - 2 metre wide (full roll = 100m)</t>
  </si>
  <si>
    <t>Netting - 10mm - 2 mtere wide (full roll = 150m)</t>
  </si>
  <si>
    <t>Netting - 20mm - 150m roll x 1</t>
  </si>
  <si>
    <t xml:space="preserve">Enviromesh (full roll = 100m) </t>
  </si>
  <si>
    <t>Fleece (full roll = 250m)</t>
  </si>
  <si>
    <t>OOS</t>
  </si>
  <si>
    <t>Shovels - hand - Small with wood handle</t>
  </si>
  <si>
    <t>OLD STOCK</t>
  </si>
  <si>
    <t>OF POTS</t>
  </si>
  <si>
    <t xml:space="preserve">IS NOT </t>
  </si>
  <si>
    <t>VALUED</t>
  </si>
  <si>
    <t>TAKE PURPOSES</t>
  </si>
  <si>
    <t>SO QUANTITIES</t>
  </si>
  <si>
    <t>ARE UNKNOWN</t>
  </si>
  <si>
    <t>)</t>
  </si>
  <si>
    <t>Saucers 12" (30cm)</t>
  </si>
  <si>
    <t>Trays Black - 730x370x50mm for large growbags</t>
  </si>
  <si>
    <t>Trays Black Small Potting-up - 415mm x 300mm with holders</t>
  </si>
  <si>
    <t>Trays White - 350x260x50mm</t>
  </si>
  <si>
    <t>STATUS</t>
  </si>
  <si>
    <t>Each</t>
  </si>
  <si>
    <t>Per Pack</t>
  </si>
  <si>
    <t>Bottle</t>
  </si>
  <si>
    <t>Per Tin</t>
  </si>
  <si>
    <t>Per Bottle</t>
  </si>
  <si>
    <t>Per Lb</t>
  </si>
  <si>
    <t>Per Box</t>
  </si>
  <si>
    <t>Per Carton</t>
  </si>
  <si>
    <t>Fleece - Ambassador 20m x 1m Plus 50% Pack</t>
  </si>
  <si>
    <t>Per 20</t>
  </si>
  <si>
    <t>Peat brick - 8 lt</t>
  </si>
  <si>
    <t>Peat Brick - 10 lt</t>
  </si>
  <si>
    <t>Pencils (2 pack)</t>
  </si>
  <si>
    <t>Per Litre</t>
  </si>
  <si>
    <t>FOR STOCK-</t>
  </si>
  <si>
    <t>AT THE HUT</t>
  </si>
  <si>
    <t>Per Set</t>
  </si>
  <si>
    <t>Per Foot</t>
  </si>
  <si>
    <t>Per Littre</t>
  </si>
  <si>
    <t>Per Bag</t>
  </si>
  <si>
    <t>Per Metre Run</t>
  </si>
  <si>
    <t xml:space="preserve">   This is a full roll not hanging up at this time</t>
  </si>
  <si>
    <t>Stock</t>
  </si>
  <si>
    <t>Quantity</t>
  </si>
  <si>
    <t>in Metres</t>
  </si>
  <si>
    <t>KEY:     OOS = Out of Stock</t>
  </si>
  <si>
    <t>SOLD AS</t>
  </si>
  <si>
    <t>Greenhouse glazing clips Pack</t>
  </si>
  <si>
    <t>Jiffy plugs -                      (stock =232 sold as 20 for £3.00)</t>
  </si>
  <si>
    <t>Plant Feeds</t>
  </si>
  <si>
    <t>Seed</t>
  </si>
  <si>
    <t>Mesh and Netting</t>
  </si>
  <si>
    <t xml:space="preserve">Germination </t>
  </si>
  <si>
    <t>Organic pest control</t>
  </si>
  <si>
    <t>Sundries</t>
  </si>
  <si>
    <t xml:space="preserve">Organic </t>
  </si>
  <si>
    <t>Sale Prices and Stock at Trading Hut</t>
  </si>
  <si>
    <t>Please note that prices can fluctuate as can stock levels and product availability</t>
  </si>
  <si>
    <t>Indicative list of all products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</si>
</sst>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Arial1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3"/>
  <sheetViews>
    <sheetView tabSelected="1" workbookViewId="0">
      <selection activeCell="F5" sqref="F5"/>
    </sheetView>
  </sheetViews>
  <sheetFormatPr baseColWidth="10" defaultColWidth="8.83203125" defaultRowHeight="15"/>
  <cols>
    <col min="1" max="1" width="20.83203125" customWidth="1"/>
    <col min="2" max="2" width="49.83203125" customWidth="1"/>
    <col min="3" max="3" width="12.1640625" customWidth="1"/>
    <col min="4" max="4" width="10" customWidth="1"/>
    <col min="5" max="5" width="8.6640625" customWidth="1"/>
    <col min="6" max="6" width="10.1640625" customWidth="1"/>
  </cols>
  <sheetData>
    <row r="2" spans="1:6" ht="21">
      <c r="A2" s="10"/>
      <c r="B2" s="13" t="s">
        <v>323</v>
      </c>
    </row>
    <row r="3" spans="1:6">
      <c r="B3" s="15" t="s">
        <v>325</v>
      </c>
    </row>
    <row r="4" spans="1:6">
      <c r="B4" s="4" t="s">
        <v>324</v>
      </c>
    </row>
    <row r="5" spans="1:6">
      <c r="B5" s="4" t="s">
        <v>312</v>
      </c>
    </row>
    <row r="9" spans="1:6">
      <c r="D9" s="12"/>
      <c r="E9" s="12" t="s">
        <v>309</v>
      </c>
    </row>
    <row r="10" spans="1:6">
      <c r="A10" s="1" t="s">
        <v>0</v>
      </c>
      <c r="B10" s="1" t="s">
        <v>1</v>
      </c>
      <c r="C10" s="2" t="s">
        <v>2</v>
      </c>
      <c r="D10" s="2" t="s">
        <v>313</v>
      </c>
      <c r="E10" s="2" t="s">
        <v>310</v>
      </c>
      <c r="F10" s="2" t="s">
        <v>286</v>
      </c>
    </row>
    <row r="11" spans="1:6">
      <c r="A11" t="s">
        <v>319</v>
      </c>
      <c r="B11" t="s">
        <v>106</v>
      </c>
      <c r="C11" s="3">
        <v>2.69</v>
      </c>
      <c r="D11" s="3" t="s">
        <v>294</v>
      </c>
      <c r="E11">
        <f>3+2</f>
        <v>5</v>
      </c>
    </row>
    <row r="12" spans="1:6">
      <c r="A12" t="s">
        <v>322</v>
      </c>
      <c r="B12" t="s">
        <v>102</v>
      </c>
      <c r="C12" s="3">
        <v>9.99</v>
      </c>
      <c r="D12" s="3" t="s">
        <v>291</v>
      </c>
      <c r="E12">
        <v>4</v>
      </c>
    </row>
    <row r="13" spans="1:6">
      <c r="A13" t="s">
        <v>320</v>
      </c>
      <c r="B13" t="s">
        <v>75</v>
      </c>
      <c r="C13" s="3">
        <v>6.55</v>
      </c>
      <c r="D13" s="3" t="s">
        <v>289</v>
      </c>
      <c r="E13">
        <v>2</v>
      </c>
    </row>
    <row r="14" spans="1:6">
      <c r="A14" t="s">
        <v>320</v>
      </c>
      <c r="B14" t="s">
        <v>87</v>
      </c>
      <c r="C14" s="3">
        <v>8.99</v>
      </c>
      <c r="D14" s="3" t="s">
        <v>291</v>
      </c>
      <c r="E14">
        <v>2</v>
      </c>
    </row>
    <row r="15" spans="1:6">
      <c r="A15" t="s">
        <v>320</v>
      </c>
      <c r="B15" t="s">
        <v>95</v>
      </c>
      <c r="C15" s="3">
        <v>8.6999999999999993</v>
      </c>
      <c r="D15" s="3" t="s">
        <v>291</v>
      </c>
      <c r="E15">
        <v>2</v>
      </c>
    </row>
    <row r="16" spans="1:6">
      <c r="A16" t="s">
        <v>320</v>
      </c>
      <c r="B16" t="s">
        <v>116</v>
      </c>
      <c r="C16" s="3">
        <v>4.99</v>
      </c>
      <c r="D16" s="3" t="s">
        <v>291</v>
      </c>
      <c r="E16">
        <v>3</v>
      </c>
    </row>
    <row r="17" spans="1:5">
      <c r="A17" t="s">
        <v>316</v>
      </c>
      <c r="B17" t="s">
        <v>72</v>
      </c>
      <c r="C17" s="3">
        <v>2.5</v>
      </c>
      <c r="D17" s="3" t="s">
        <v>288</v>
      </c>
      <c r="E17">
        <v>1</v>
      </c>
    </row>
    <row r="18" spans="1:5">
      <c r="A18" t="s">
        <v>316</v>
      </c>
      <c r="B18" t="s">
        <v>73</v>
      </c>
      <c r="C18" s="3">
        <v>4.99</v>
      </c>
      <c r="D18" s="3" t="s">
        <v>288</v>
      </c>
      <c r="E18">
        <v>3</v>
      </c>
    </row>
    <row r="19" spans="1:5">
      <c r="A19" t="s">
        <v>316</v>
      </c>
      <c r="B19" t="s">
        <v>74</v>
      </c>
      <c r="C19" s="3">
        <v>2.5</v>
      </c>
      <c r="D19" s="3" t="s">
        <v>288</v>
      </c>
      <c r="E19">
        <v>3</v>
      </c>
    </row>
    <row r="20" spans="1:5">
      <c r="A20" t="s">
        <v>316</v>
      </c>
      <c r="B20" t="s">
        <v>76</v>
      </c>
      <c r="C20" s="3">
        <v>7.99</v>
      </c>
      <c r="D20" s="3" t="s">
        <v>288</v>
      </c>
      <c r="E20">
        <v>2</v>
      </c>
    </row>
    <row r="21" spans="1:5">
      <c r="A21" t="s">
        <v>316</v>
      </c>
      <c r="B21" t="s">
        <v>77</v>
      </c>
      <c r="C21" s="3">
        <v>4.25</v>
      </c>
      <c r="D21" s="3" t="s">
        <v>291</v>
      </c>
      <c r="E21">
        <v>5</v>
      </c>
    </row>
    <row r="22" spans="1:5">
      <c r="A22" t="s">
        <v>316</v>
      </c>
      <c r="B22" t="s">
        <v>78</v>
      </c>
      <c r="C22" s="3">
        <v>9.99</v>
      </c>
      <c r="D22" s="3" t="s">
        <v>288</v>
      </c>
      <c r="E22">
        <v>3</v>
      </c>
    </row>
    <row r="23" spans="1:5">
      <c r="A23" t="s">
        <v>316</v>
      </c>
      <c r="B23" t="s">
        <v>79</v>
      </c>
      <c r="C23" s="3">
        <v>9.99</v>
      </c>
      <c r="D23" s="3" t="s">
        <v>288</v>
      </c>
      <c r="E23">
        <v>2</v>
      </c>
    </row>
    <row r="24" spans="1:5">
      <c r="A24" t="s">
        <v>316</v>
      </c>
      <c r="B24" t="s">
        <v>80</v>
      </c>
      <c r="C24" s="3">
        <v>11.95</v>
      </c>
      <c r="D24" s="3" t="s">
        <v>288</v>
      </c>
      <c r="E24">
        <v>2</v>
      </c>
    </row>
    <row r="25" spans="1:5">
      <c r="A25" t="s">
        <v>316</v>
      </c>
      <c r="B25" t="s">
        <v>81</v>
      </c>
      <c r="C25" s="3">
        <v>10</v>
      </c>
      <c r="D25" s="3" t="s">
        <v>288</v>
      </c>
      <c r="E25">
        <v>1</v>
      </c>
    </row>
    <row r="26" spans="1:5">
      <c r="A26" t="s">
        <v>316</v>
      </c>
      <c r="B26" t="s">
        <v>82</v>
      </c>
      <c r="C26" s="3">
        <v>9.99</v>
      </c>
      <c r="D26" s="3" t="s">
        <v>288</v>
      </c>
      <c r="E26">
        <v>4</v>
      </c>
    </row>
    <row r="27" spans="1:5">
      <c r="A27" t="s">
        <v>316</v>
      </c>
      <c r="B27" t="s">
        <v>83</v>
      </c>
      <c r="C27" s="3">
        <v>1.25</v>
      </c>
      <c r="D27" s="3" t="s">
        <v>291</v>
      </c>
      <c r="E27">
        <v>3</v>
      </c>
    </row>
    <row r="28" spans="1:5">
      <c r="A28" t="s">
        <v>316</v>
      </c>
      <c r="B28" t="s">
        <v>84</v>
      </c>
      <c r="C28" s="3">
        <v>8.99</v>
      </c>
      <c r="D28" s="3" t="s">
        <v>288</v>
      </c>
      <c r="E28">
        <v>3</v>
      </c>
    </row>
    <row r="29" spans="1:5">
      <c r="A29" t="s">
        <v>316</v>
      </c>
      <c r="B29" t="s">
        <v>85</v>
      </c>
      <c r="C29" s="3">
        <v>6.99</v>
      </c>
      <c r="D29" s="3" t="s">
        <v>288</v>
      </c>
      <c r="E29">
        <v>3</v>
      </c>
    </row>
    <row r="30" spans="1:5">
      <c r="A30" t="s">
        <v>316</v>
      </c>
      <c r="B30" t="s">
        <v>86</v>
      </c>
      <c r="C30" s="3">
        <v>7.59</v>
      </c>
      <c r="D30" s="3" t="s">
        <v>291</v>
      </c>
      <c r="E30">
        <v>3</v>
      </c>
    </row>
    <row r="31" spans="1:5">
      <c r="A31" t="s">
        <v>316</v>
      </c>
      <c r="B31" t="s">
        <v>91</v>
      </c>
      <c r="C31" s="3">
        <v>3.25</v>
      </c>
      <c r="D31" s="3" t="s">
        <v>291</v>
      </c>
      <c r="E31">
        <v>6</v>
      </c>
    </row>
    <row r="32" spans="1:5">
      <c r="A32" t="s">
        <v>316</v>
      </c>
      <c r="B32" t="s">
        <v>94</v>
      </c>
      <c r="C32" s="3">
        <v>8.99</v>
      </c>
      <c r="D32" s="3" t="s">
        <v>288</v>
      </c>
      <c r="E32">
        <v>1</v>
      </c>
    </row>
    <row r="33" spans="1:5">
      <c r="A33" t="s">
        <v>316</v>
      </c>
      <c r="B33" t="s">
        <v>96</v>
      </c>
      <c r="C33" s="3">
        <v>0.65</v>
      </c>
      <c r="D33" s="3" t="s">
        <v>292</v>
      </c>
      <c r="E33">
        <v>31</v>
      </c>
    </row>
    <row r="34" spans="1:5">
      <c r="A34" t="s">
        <v>316</v>
      </c>
      <c r="B34" t="s">
        <v>97</v>
      </c>
      <c r="C34" s="3">
        <v>0.65</v>
      </c>
      <c r="D34" s="3" t="s">
        <v>292</v>
      </c>
      <c r="E34">
        <v>30</v>
      </c>
    </row>
    <row r="35" spans="1:5">
      <c r="A35" t="s">
        <v>316</v>
      </c>
      <c r="B35" t="s">
        <v>98</v>
      </c>
      <c r="C35" s="3">
        <v>1.25</v>
      </c>
      <c r="D35" s="3" t="s">
        <v>291</v>
      </c>
      <c r="E35">
        <f>2+6</f>
        <v>8</v>
      </c>
    </row>
    <row r="36" spans="1:5">
      <c r="A36" t="s">
        <v>316</v>
      </c>
      <c r="B36" t="s">
        <v>99</v>
      </c>
      <c r="C36" s="3">
        <v>19.5</v>
      </c>
      <c r="D36" s="3" t="s">
        <v>288</v>
      </c>
      <c r="E36">
        <v>1</v>
      </c>
    </row>
    <row r="37" spans="1:5">
      <c r="A37" t="s">
        <v>316</v>
      </c>
      <c r="B37" t="s">
        <v>100</v>
      </c>
      <c r="C37" s="3">
        <v>4.99</v>
      </c>
      <c r="D37" s="3" t="s">
        <v>291</v>
      </c>
      <c r="E37">
        <v>3</v>
      </c>
    </row>
    <row r="38" spans="1:5">
      <c r="A38" t="s">
        <v>316</v>
      </c>
      <c r="B38" t="s">
        <v>101</v>
      </c>
      <c r="C38" s="3">
        <v>4.6900000000000004</v>
      </c>
      <c r="D38" s="3" t="s">
        <v>291</v>
      </c>
      <c r="E38">
        <v>3</v>
      </c>
    </row>
    <row r="39" spans="1:5">
      <c r="A39" t="s">
        <v>316</v>
      </c>
      <c r="B39" t="s">
        <v>103</v>
      </c>
      <c r="C39" s="3">
        <v>8.99</v>
      </c>
      <c r="D39" s="3" t="s">
        <v>291</v>
      </c>
      <c r="E39">
        <v>1</v>
      </c>
    </row>
    <row r="40" spans="1:5">
      <c r="A40" t="s">
        <v>316</v>
      </c>
      <c r="B40" t="s">
        <v>104</v>
      </c>
      <c r="C40" s="3">
        <v>5.99</v>
      </c>
      <c r="D40" s="3" t="s">
        <v>288</v>
      </c>
      <c r="E40">
        <v>2</v>
      </c>
    </row>
    <row r="41" spans="1:5">
      <c r="A41" t="s">
        <v>316</v>
      </c>
      <c r="B41" t="s">
        <v>105</v>
      </c>
      <c r="C41" s="3">
        <v>1.25</v>
      </c>
      <c r="D41" s="3" t="s">
        <v>288</v>
      </c>
      <c r="E41">
        <v>3</v>
      </c>
    </row>
    <row r="42" spans="1:5">
      <c r="A42" t="s">
        <v>316</v>
      </c>
      <c r="B42" t="s">
        <v>107</v>
      </c>
      <c r="C42" s="3">
        <v>4.25</v>
      </c>
      <c r="D42" s="3" t="s">
        <v>291</v>
      </c>
      <c r="E42">
        <v>2</v>
      </c>
    </row>
    <row r="43" spans="1:5">
      <c r="A43" t="s">
        <v>316</v>
      </c>
      <c r="B43" t="s">
        <v>108</v>
      </c>
      <c r="C43" s="3">
        <v>9.49</v>
      </c>
      <c r="D43" s="3" t="s">
        <v>291</v>
      </c>
      <c r="E43">
        <v>3</v>
      </c>
    </row>
    <row r="44" spans="1:5">
      <c r="A44" t="s">
        <v>316</v>
      </c>
      <c r="B44" t="s">
        <v>109</v>
      </c>
      <c r="C44" s="3">
        <v>5.49</v>
      </c>
      <c r="D44" s="3" t="s">
        <v>288</v>
      </c>
      <c r="E44">
        <v>2</v>
      </c>
    </row>
    <row r="45" spans="1:5">
      <c r="A45" t="s">
        <v>316</v>
      </c>
      <c r="B45" t="s">
        <v>110</v>
      </c>
      <c r="C45" s="3">
        <v>5.99</v>
      </c>
      <c r="D45" s="3" t="s">
        <v>288</v>
      </c>
      <c r="E45">
        <v>4</v>
      </c>
    </row>
    <row r="46" spans="1:5">
      <c r="A46" t="s">
        <v>316</v>
      </c>
      <c r="B46" t="s">
        <v>111</v>
      </c>
      <c r="C46" s="3">
        <v>4.6500000000000004</v>
      </c>
      <c r="D46" s="3" t="s">
        <v>291</v>
      </c>
      <c r="E46">
        <v>2</v>
      </c>
    </row>
    <row r="47" spans="1:5">
      <c r="A47" t="s">
        <v>316</v>
      </c>
      <c r="B47" t="s">
        <v>112</v>
      </c>
      <c r="C47" s="3">
        <v>4.6500000000000004</v>
      </c>
      <c r="D47" s="3" t="s">
        <v>291</v>
      </c>
      <c r="E47">
        <v>2</v>
      </c>
    </row>
    <row r="48" spans="1:5">
      <c r="A48" t="s">
        <v>316</v>
      </c>
      <c r="B48" t="s">
        <v>113</v>
      </c>
      <c r="C48" s="3">
        <v>7.99</v>
      </c>
      <c r="D48" s="3" t="s">
        <v>291</v>
      </c>
      <c r="E48">
        <v>10</v>
      </c>
    </row>
    <row r="49" spans="1:5">
      <c r="A49" t="s">
        <v>316</v>
      </c>
      <c r="B49" t="s">
        <v>114</v>
      </c>
      <c r="C49" s="3">
        <v>8.99</v>
      </c>
      <c r="D49" s="3" t="s">
        <v>291</v>
      </c>
      <c r="E49">
        <v>3</v>
      </c>
    </row>
    <row r="50" spans="1:5">
      <c r="A50" t="s">
        <v>316</v>
      </c>
      <c r="B50" t="s">
        <v>115</v>
      </c>
      <c r="C50" s="3">
        <v>9.59</v>
      </c>
      <c r="D50" s="3" t="s">
        <v>288</v>
      </c>
      <c r="E50">
        <v>3</v>
      </c>
    </row>
    <row r="51" spans="1:5">
      <c r="A51" t="s">
        <v>316</v>
      </c>
      <c r="B51" t="s">
        <v>117</v>
      </c>
      <c r="C51" s="3">
        <v>6.99</v>
      </c>
      <c r="D51" s="3" t="s">
        <v>288</v>
      </c>
      <c r="E51">
        <v>2</v>
      </c>
    </row>
    <row r="52" spans="1:5">
      <c r="A52" t="s">
        <v>316</v>
      </c>
      <c r="B52" t="s">
        <v>118</v>
      </c>
      <c r="C52" s="3">
        <v>2.35</v>
      </c>
      <c r="D52" s="3" t="s">
        <v>294</v>
      </c>
      <c r="E52">
        <v>3</v>
      </c>
    </row>
    <row r="53" spans="1:5">
      <c r="A53" t="s">
        <v>316</v>
      </c>
      <c r="B53" t="s">
        <v>119</v>
      </c>
      <c r="C53" s="3">
        <v>8.99</v>
      </c>
      <c r="D53" s="3" t="s">
        <v>291</v>
      </c>
      <c r="E53">
        <v>3</v>
      </c>
    </row>
    <row r="54" spans="1:5">
      <c r="A54" t="s">
        <v>316</v>
      </c>
      <c r="B54" t="s">
        <v>120</v>
      </c>
      <c r="C54" s="3">
        <v>4.6900000000000004</v>
      </c>
      <c r="D54" s="3" t="s">
        <v>291</v>
      </c>
      <c r="E54">
        <v>5</v>
      </c>
    </row>
    <row r="55" spans="1:5">
      <c r="A55" t="s">
        <v>316</v>
      </c>
      <c r="B55" t="s">
        <v>121</v>
      </c>
      <c r="C55" s="3">
        <v>7.99</v>
      </c>
      <c r="D55" s="3" t="s">
        <v>291</v>
      </c>
      <c r="E55">
        <v>2</v>
      </c>
    </row>
    <row r="56" spans="1:5">
      <c r="A56" t="s">
        <v>316</v>
      </c>
      <c r="B56" t="s">
        <v>122</v>
      </c>
      <c r="C56" s="3">
        <v>3.4</v>
      </c>
      <c r="D56" s="3" t="s">
        <v>291</v>
      </c>
      <c r="E56">
        <v>4</v>
      </c>
    </row>
    <row r="57" spans="1:5">
      <c r="A57" t="s">
        <v>316</v>
      </c>
      <c r="B57" t="s">
        <v>123</v>
      </c>
      <c r="C57" s="3">
        <v>1.89</v>
      </c>
      <c r="D57" s="3" t="s">
        <v>291</v>
      </c>
      <c r="E57">
        <f>4+7</f>
        <v>11</v>
      </c>
    </row>
    <row r="58" spans="1:5">
      <c r="A58" t="s">
        <v>316</v>
      </c>
      <c r="B58" t="s">
        <v>124</v>
      </c>
      <c r="C58" s="3">
        <v>7.99</v>
      </c>
      <c r="D58" s="3" t="s">
        <v>291</v>
      </c>
      <c r="E58">
        <v>3</v>
      </c>
    </row>
    <row r="59" spans="1:5">
      <c r="A59" s="14" t="s">
        <v>316</v>
      </c>
      <c r="B59" t="s">
        <v>253</v>
      </c>
      <c r="C59" s="5">
        <v>25</v>
      </c>
      <c r="D59" s="5" t="s">
        <v>306</v>
      </c>
      <c r="E59">
        <v>2.5</v>
      </c>
    </row>
    <row r="60" spans="1:5">
      <c r="A60" t="s">
        <v>317</v>
      </c>
      <c r="B60" t="s">
        <v>88</v>
      </c>
      <c r="C60" s="3">
        <v>4.49</v>
      </c>
      <c r="D60" s="3" t="s">
        <v>288</v>
      </c>
      <c r="E60">
        <v>2</v>
      </c>
    </row>
    <row r="61" spans="1:5">
      <c r="A61" t="s">
        <v>317</v>
      </c>
      <c r="B61" t="s">
        <v>89</v>
      </c>
      <c r="C61" s="3">
        <v>5.99</v>
      </c>
      <c r="D61" s="3" t="s">
        <v>288</v>
      </c>
      <c r="E61">
        <v>3</v>
      </c>
    </row>
    <row r="62" spans="1:5">
      <c r="A62" t="s">
        <v>317</v>
      </c>
      <c r="B62" t="s">
        <v>90</v>
      </c>
      <c r="C62" s="3">
        <v>9.7899999999999991</v>
      </c>
      <c r="D62" s="3" t="s">
        <v>288</v>
      </c>
      <c r="E62">
        <v>3</v>
      </c>
    </row>
    <row r="63" spans="1:5">
      <c r="A63" t="s">
        <v>317</v>
      </c>
      <c r="B63" t="s">
        <v>125</v>
      </c>
      <c r="C63" s="3">
        <v>1.69</v>
      </c>
      <c r="D63" s="3" t="s">
        <v>288</v>
      </c>
      <c r="E63">
        <v>3</v>
      </c>
    </row>
    <row r="64" spans="1:5">
      <c r="A64" t="s">
        <v>243</v>
      </c>
      <c r="B64" t="s">
        <v>244</v>
      </c>
      <c r="C64" s="5">
        <v>0.35</v>
      </c>
      <c r="D64" s="5" t="s">
        <v>287</v>
      </c>
      <c r="E64">
        <f>152+30+48</f>
        <v>230</v>
      </c>
    </row>
    <row r="65" spans="1:6">
      <c r="A65" t="s">
        <v>243</v>
      </c>
      <c r="B65" t="s">
        <v>245</v>
      </c>
      <c r="C65" s="5">
        <v>0.45</v>
      </c>
      <c r="D65" s="5" t="s">
        <v>287</v>
      </c>
      <c r="E65">
        <f>23+175</f>
        <v>198</v>
      </c>
    </row>
    <row r="66" spans="1:6">
      <c r="A66" t="s">
        <v>243</v>
      </c>
      <c r="B66" t="s">
        <v>246</v>
      </c>
      <c r="C66" s="5">
        <v>0.55000000000000004</v>
      </c>
      <c r="D66" s="5" t="s">
        <v>287</v>
      </c>
      <c r="E66">
        <v>2</v>
      </c>
    </row>
    <row r="67" spans="1:6">
      <c r="A67" t="s">
        <v>243</v>
      </c>
      <c r="B67" t="s">
        <v>247</v>
      </c>
      <c r="C67" s="5">
        <v>0.7</v>
      </c>
      <c r="D67" s="5" t="s">
        <v>287</v>
      </c>
      <c r="E67">
        <v>95</v>
      </c>
    </row>
    <row r="68" spans="1:6">
      <c r="A68" t="s">
        <v>243</v>
      </c>
      <c r="B68" t="s">
        <v>248</v>
      </c>
      <c r="C68" s="5">
        <v>0.25</v>
      </c>
      <c r="D68" s="5" t="s">
        <v>287</v>
      </c>
      <c r="E68">
        <v>35</v>
      </c>
    </row>
    <row r="69" spans="1:6">
      <c r="A69" t="s">
        <v>243</v>
      </c>
      <c r="B69" t="s">
        <v>249</v>
      </c>
      <c r="C69" s="5">
        <v>0.8</v>
      </c>
      <c r="D69" s="5" t="s">
        <v>287</v>
      </c>
      <c r="E69">
        <f>2+114</f>
        <v>116</v>
      </c>
    </row>
    <row r="70" spans="1:6">
      <c r="A70" t="s">
        <v>243</v>
      </c>
      <c r="B70" t="s">
        <v>250</v>
      </c>
      <c r="C70" s="5">
        <v>7</v>
      </c>
      <c r="D70" s="5" t="s">
        <v>287</v>
      </c>
      <c r="E70">
        <v>4</v>
      </c>
    </row>
    <row r="71" spans="1:6">
      <c r="A71" t="s">
        <v>243</v>
      </c>
      <c r="B71" t="s">
        <v>252</v>
      </c>
      <c r="C71" s="5">
        <v>8</v>
      </c>
      <c r="D71" s="5" t="s">
        <v>287</v>
      </c>
      <c r="E71">
        <v>5</v>
      </c>
    </row>
    <row r="72" spans="1:6">
      <c r="A72" t="s">
        <v>243</v>
      </c>
      <c r="B72" t="s">
        <v>251</v>
      </c>
      <c r="C72" s="5">
        <v>0.9</v>
      </c>
      <c r="D72" s="5" t="s">
        <v>287</v>
      </c>
      <c r="E72">
        <v>51</v>
      </c>
    </row>
    <row r="73" spans="1:6">
      <c r="A73" t="s">
        <v>243</v>
      </c>
      <c r="B73" t="s">
        <v>254</v>
      </c>
      <c r="C73" s="5">
        <v>4.25</v>
      </c>
      <c r="D73" s="5" t="s">
        <v>306</v>
      </c>
      <c r="E73">
        <f>130+3</f>
        <v>133</v>
      </c>
    </row>
    <row r="74" spans="1:6">
      <c r="A74" t="s">
        <v>243</v>
      </c>
      <c r="B74" t="s">
        <v>255</v>
      </c>
      <c r="C74" s="5"/>
      <c r="D74" s="5"/>
      <c r="F74" t="s">
        <v>272</v>
      </c>
    </row>
    <row r="75" spans="1:6">
      <c r="A75" t="s">
        <v>243</v>
      </c>
      <c r="B75" t="s">
        <v>256</v>
      </c>
      <c r="C75" s="5">
        <v>2.4500000000000002</v>
      </c>
      <c r="D75" s="5" t="s">
        <v>306</v>
      </c>
      <c r="E75">
        <v>3</v>
      </c>
    </row>
    <row r="76" spans="1:6">
      <c r="A76" t="s">
        <v>243</v>
      </c>
      <c r="B76" t="s">
        <v>257</v>
      </c>
      <c r="C76" s="5"/>
      <c r="D76" s="5"/>
      <c r="F76" t="s">
        <v>272</v>
      </c>
    </row>
    <row r="77" spans="1:6">
      <c r="A77" t="s">
        <v>243</v>
      </c>
      <c r="B77" t="s">
        <v>258</v>
      </c>
      <c r="C77" s="5"/>
      <c r="D77" s="5"/>
      <c r="F77" t="s">
        <v>272</v>
      </c>
    </row>
    <row r="78" spans="1:6">
      <c r="A78" t="s">
        <v>243</v>
      </c>
      <c r="B78" t="s">
        <v>259</v>
      </c>
      <c r="C78" s="5">
        <v>3.95</v>
      </c>
      <c r="D78" s="5" t="s">
        <v>306</v>
      </c>
      <c r="E78">
        <v>3</v>
      </c>
    </row>
    <row r="79" spans="1:6">
      <c r="A79" t="s">
        <v>243</v>
      </c>
      <c r="B79" t="s">
        <v>260</v>
      </c>
      <c r="C79" s="5">
        <v>2.4900000000000002</v>
      </c>
      <c r="D79" s="5" t="s">
        <v>306</v>
      </c>
      <c r="E79">
        <f>5+3</f>
        <v>8</v>
      </c>
    </row>
    <row r="80" spans="1:6">
      <c r="A80" t="s">
        <v>243</v>
      </c>
      <c r="B80" t="s">
        <v>261</v>
      </c>
      <c r="C80" s="5">
        <v>5.85</v>
      </c>
      <c r="D80" s="5" t="s">
        <v>306</v>
      </c>
      <c r="E80">
        <f>75+2</f>
        <v>77</v>
      </c>
    </row>
    <row r="81" spans="1:6">
      <c r="A81" t="s">
        <v>243</v>
      </c>
      <c r="B81" t="s">
        <v>262</v>
      </c>
      <c r="C81" s="5">
        <v>6</v>
      </c>
      <c r="D81" s="5" t="s">
        <v>306</v>
      </c>
      <c r="E81">
        <f>9+1</f>
        <v>10</v>
      </c>
    </row>
    <row r="82" spans="1:6">
      <c r="A82" t="s">
        <v>243</v>
      </c>
      <c r="B82" t="s">
        <v>263</v>
      </c>
      <c r="C82" s="5">
        <v>9</v>
      </c>
      <c r="D82" s="5" t="s">
        <v>306</v>
      </c>
      <c r="E82">
        <f>10+1</f>
        <v>11</v>
      </c>
    </row>
    <row r="83" spans="1:6">
      <c r="A83" t="s">
        <v>126</v>
      </c>
      <c r="B83" t="s">
        <v>127</v>
      </c>
      <c r="C83" s="3">
        <v>7.7</v>
      </c>
      <c r="D83" s="3" t="s">
        <v>287</v>
      </c>
      <c r="E83">
        <v>1</v>
      </c>
    </row>
    <row r="84" spans="1:6">
      <c r="A84" t="s">
        <v>126</v>
      </c>
      <c r="B84" t="s">
        <v>127</v>
      </c>
      <c r="C84" s="3">
        <v>6.5</v>
      </c>
      <c r="D84" s="3" t="s">
        <v>287</v>
      </c>
      <c r="E84">
        <v>1</v>
      </c>
    </row>
    <row r="85" spans="1:6">
      <c r="A85" t="s">
        <v>126</v>
      </c>
      <c r="B85" t="s">
        <v>128</v>
      </c>
      <c r="C85" s="3">
        <v>7.7</v>
      </c>
      <c r="D85" s="3" t="s">
        <v>287</v>
      </c>
      <c r="E85">
        <v>1</v>
      </c>
    </row>
    <row r="86" spans="1:6">
      <c r="A86" t="s">
        <v>126</v>
      </c>
      <c r="B86" t="s">
        <v>129</v>
      </c>
      <c r="C86" s="3">
        <v>6.5</v>
      </c>
      <c r="D86" s="3" t="s">
        <v>287</v>
      </c>
      <c r="E86">
        <v>1</v>
      </c>
    </row>
    <row r="87" spans="1:6">
      <c r="A87" t="s">
        <v>126</v>
      </c>
      <c r="B87" t="s">
        <v>130</v>
      </c>
      <c r="C87" s="3"/>
      <c r="D87" s="3"/>
      <c r="F87" t="s">
        <v>272</v>
      </c>
    </row>
    <row r="88" spans="1:6">
      <c r="A88" t="s">
        <v>126</v>
      </c>
      <c r="B88" t="s">
        <v>131</v>
      </c>
      <c r="C88" s="3">
        <v>3.9</v>
      </c>
      <c r="D88" s="3" t="s">
        <v>287</v>
      </c>
      <c r="E88">
        <v>1</v>
      </c>
    </row>
    <row r="89" spans="1:6">
      <c r="A89" t="s">
        <v>126</v>
      </c>
      <c r="B89" t="s">
        <v>132</v>
      </c>
      <c r="C89" s="3">
        <v>1.7</v>
      </c>
      <c r="D89" s="3" t="s">
        <v>287</v>
      </c>
      <c r="E89">
        <f>1+1</f>
        <v>2</v>
      </c>
    </row>
    <row r="90" spans="1:6">
      <c r="A90" t="s">
        <v>126</v>
      </c>
      <c r="B90" t="s">
        <v>133</v>
      </c>
      <c r="C90" s="3">
        <v>1.1000000000000001</v>
      </c>
      <c r="D90" s="3" t="s">
        <v>287</v>
      </c>
      <c r="F90" t="s">
        <v>272</v>
      </c>
    </row>
    <row r="91" spans="1:6">
      <c r="A91" t="s">
        <v>126</v>
      </c>
      <c r="B91" t="s">
        <v>134</v>
      </c>
      <c r="C91" s="3">
        <v>1.1499999999999999</v>
      </c>
      <c r="D91" s="3" t="s">
        <v>287</v>
      </c>
      <c r="F91" t="s">
        <v>272</v>
      </c>
    </row>
    <row r="92" spans="1:6">
      <c r="A92" t="s">
        <v>126</v>
      </c>
      <c r="B92" t="s">
        <v>135</v>
      </c>
      <c r="C92" s="3">
        <v>1.2</v>
      </c>
      <c r="D92" s="3" t="s">
        <v>287</v>
      </c>
      <c r="E92">
        <v>4</v>
      </c>
    </row>
    <row r="93" spans="1:6">
      <c r="A93" t="s">
        <v>126</v>
      </c>
      <c r="B93" t="s">
        <v>136</v>
      </c>
      <c r="C93" s="3">
        <v>1.2</v>
      </c>
      <c r="D93" s="3" t="s">
        <v>287</v>
      </c>
      <c r="E93">
        <v>4</v>
      </c>
    </row>
    <row r="94" spans="1:6">
      <c r="A94" t="s">
        <v>126</v>
      </c>
      <c r="B94" t="s">
        <v>137</v>
      </c>
      <c r="C94" s="3">
        <v>1.2</v>
      </c>
      <c r="D94" s="3" t="s">
        <v>287</v>
      </c>
      <c r="E94">
        <v>3</v>
      </c>
    </row>
    <row r="95" spans="1:6">
      <c r="A95" t="s">
        <v>126</v>
      </c>
      <c r="B95" t="s">
        <v>138</v>
      </c>
      <c r="C95" s="3">
        <v>1.65</v>
      </c>
      <c r="D95" s="3" t="s">
        <v>287</v>
      </c>
      <c r="E95">
        <v>3</v>
      </c>
    </row>
    <row r="96" spans="1:6">
      <c r="A96" t="s">
        <v>126</v>
      </c>
      <c r="B96" t="s">
        <v>139</v>
      </c>
      <c r="C96" s="3">
        <v>1</v>
      </c>
      <c r="D96" s="3" t="s">
        <v>287</v>
      </c>
      <c r="E96">
        <v>2</v>
      </c>
    </row>
    <row r="97" spans="1:6">
      <c r="A97" t="s">
        <v>126</v>
      </c>
      <c r="B97" t="s">
        <v>140</v>
      </c>
      <c r="C97" s="3">
        <v>1.85</v>
      </c>
      <c r="D97" s="3" t="s">
        <v>287</v>
      </c>
      <c r="E97">
        <f>5+1</f>
        <v>6</v>
      </c>
    </row>
    <row r="98" spans="1:6">
      <c r="A98" t="s">
        <v>126</v>
      </c>
      <c r="B98" t="s">
        <v>141</v>
      </c>
      <c r="C98" s="3">
        <v>1.49</v>
      </c>
      <c r="D98" s="3" t="s">
        <v>287</v>
      </c>
      <c r="E98">
        <v>8</v>
      </c>
    </row>
    <row r="99" spans="1:6">
      <c r="A99" t="s">
        <v>126</v>
      </c>
      <c r="B99" t="s">
        <v>142</v>
      </c>
      <c r="C99" s="3">
        <v>0.4</v>
      </c>
      <c r="D99" s="3" t="s">
        <v>287</v>
      </c>
      <c r="E99">
        <v>440</v>
      </c>
    </row>
    <row r="100" spans="1:6">
      <c r="A100" t="s">
        <v>126</v>
      </c>
      <c r="B100" t="s">
        <v>143</v>
      </c>
      <c r="C100" s="3">
        <v>0.5</v>
      </c>
      <c r="D100" s="3" t="s">
        <v>287</v>
      </c>
      <c r="E100">
        <v>180</v>
      </c>
    </row>
    <row r="101" spans="1:6">
      <c r="A101" t="s">
        <v>126</v>
      </c>
      <c r="B101" t="s">
        <v>144</v>
      </c>
      <c r="C101" s="3">
        <v>1</v>
      </c>
      <c r="D101" s="3" t="s">
        <v>287</v>
      </c>
      <c r="E101">
        <v>2</v>
      </c>
    </row>
    <row r="102" spans="1:6">
      <c r="A102" t="s">
        <v>126</v>
      </c>
      <c r="B102" t="s">
        <v>145</v>
      </c>
      <c r="C102" s="3"/>
      <c r="D102" s="3"/>
      <c r="F102" t="s">
        <v>272</v>
      </c>
    </row>
    <row r="103" spans="1:6">
      <c r="A103" t="s">
        <v>126</v>
      </c>
      <c r="B103" t="s">
        <v>146</v>
      </c>
      <c r="C103" s="3">
        <v>2.79</v>
      </c>
      <c r="D103" s="3" t="s">
        <v>287</v>
      </c>
      <c r="E103">
        <v>3</v>
      </c>
    </row>
    <row r="104" spans="1:6">
      <c r="A104" t="s">
        <v>126</v>
      </c>
      <c r="B104" t="s">
        <v>295</v>
      </c>
      <c r="C104" s="3">
        <v>9.59</v>
      </c>
      <c r="D104" s="3" t="s">
        <v>287</v>
      </c>
      <c r="E104">
        <v>5</v>
      </c>
    </row>
    <row r="105" spans="1:6">
      <c r="A105" t="s">
        <v>126</v>
      </c>
      <c r="B105" t="s">
        <v>147</v>
      </c>
      <c r="C105" s="3">
        <v>5.99</v>
      </c>
      <c r="D105" s="3" t="s">
        <v>287</v>
      </c>
      <c r="E105">
        <v>3</v>
      </c>
    </row>
    <row r="106" spans="1:6">
      <c r="A106" t="s">
        <v>126</v>
      </c>
      <c r="B106" t="s">
        <v>148</v>
      </c>
      <c r="C106" s="3">
        <v>0.7</v>
      </c>
      <c r="D106" s="3" t="s">
        <v>287</v>
      </c>
      <c r="E106">
        <f>1+3</f>
        <v>4</v>
      </c>
    </row>
    <row r="107" spans="1:6">
      <c r="A107" t="s">
        <v>126</v>
      </c>
      <c r="B107" t="s">
        <v>149</v>
      </c>
      <c r="C107" s="3">
        <v>2.4900000000000002</v>
      </c>
      <c r="D107" s="3" t="s">
        <v>287</v>
      </c>
      <c r="E107">
        <v>3</v>
      </c>
    </row>
    <row r="108" spans="1:6">
      <c r="A108" t="s">
        <v>126</v>
      </c>
      <c r="B108" t="s">
        <v>150</v>
      </c>
      <c r="C108" s="3">
        <v>1.3</v>
      </c>
      <c r="D108" s="3" t="s">
        <v>287</v>
      </c>
      <c r="E108">
        <f>1+1</f>
        <v>2</v>
      </c>
    </row>
    <row r="109" spans="1:6">
      <c r="A109" t="s">
        <v>126</v>
      </c>
      <c r="B109" t="s">
        <v>151</v>
      </c>
      <c r="C109" s="3">
        <v>1.1000000000000001</v>
      </c>
      <c r="D109" s="3" t="s">
        <v>287</v>
      </c>
      <c r="E109">
        <f>2+1</f>
        <v>3</v>
      </c>
    </row>
    <row r="110" spans="1:6">
      <c r="A110" t="s">
        <v>126</v>
      </c>
      <c r="B110" t="s">
        <v>152</v>
      </c>
      <c r="C110" s="3">
        <v>1.25</v>
      </c>
      <c r="D110" s="3" t="s">
        <v>287</v>
      </c>
      <c r="E110">
        <v>2</v>
      </c>
    </row>
    <row r="111" spans="1:6">
      <c r="A111" t="s">
        <v>126</v>
      </c>
      <c r="B111" t="s">
        <v>153</v>
      </c>
      <c r="C111" s="3">
        <v>4.49</v>
      </c>
      <c r="D111" s="3" t="s">
        <v>287</v>
      </c>
      <c r="E111">
        <v>3</v>
      </c>
    </row>
    <row r="112" spans="1:6">
      <c r="A112" t="s">
        <v>126</v>
      </c>
      <c r="B112" t="s">
        <v>154</v>
      </c>
      <c r="C112" s="3">
        <v>4.55</v>
      </c>
      <c r="D112" s="3" t="s">
        <v>287</v>
      </c>
      <c r="E112">
        <v>2</v>
      </c>
    </row>
    <row r="113" spans="1:5">
      <c r="A113" t="s">
        <v>126</v>
      </c>
      <c r="B113" t="s">
        <v>155</v>
      </c>
      <c r="C113" s="3">
        <v>3.3</v>
      </c>
      <c r="D113" s="3" t="s">
        <v>287</v>
      </c>
      <c r="E113">
        <v>3</v>
      </c>
    </row>
    <row r="114" spans="1:5">
      <c r="A114" t="s">
        <v>126</v>
      </c>
      <c r="B114" t="s">
        <v>156</v>
      </c>
      <c r="C114" s="3">
        <v>3.64</v>
      </c>
      <c r="D114" s="3" t="s">
        <v>287</v>
      </c>
      <c r="E114">
        <v>1</v>
      </c>
    </row>
    <row r="115" spans="1:5">
      <c r="A115" t="s">
        <v>126</v>
      </c>
      <c r="B115" t="s">
        <v>157</v>
      </c>
      <c r="C115" s="3">
        <v>1</v>
      </c>
      <c r="D115" s="3" t="s">
        <v>287</v>
      </c>
      <c r="E115">
        <v>2</v>
      </c>
    </row>
    <row r="116" spans="1:5">
      <c r="A116" t="s">
        <v>126</v>
      </c>
      <c r="B116" t="s">
        <v>314</v>
      </c>
      <c r="C116" s="3">
        <v>3</v>
      </c>
      <c r="D116" s="3" t="s">
        <v>287</v>
      </c>
      <c r="E116">
        <v>1</v>
      </c>
    </row>
    <row r="117" spans="1:5">
      <c r="A117" t="s">
        <v>126</v>
      </c>
      <c r="B117" t="s">
        <v>158</v>
      </c>
      <c r="C117" s="3">
        <v>1.87</v>
      </c>
      <c r="D117" s="3" t="s">
        <v>287</v>
      </c>
      <c r="E117">
        <v>4</v>
      </c>
    </row>
    <row r="118" spans="1:5">
      <c r="A118" t="s">
        <v>126</v>
      </c>
      <c r="B118" t="s">
        <v>159</v>
      </c>
      <c r="C118" s="3">
        <v>17.95</v>
      </c>
      <c r="D118" s="3" t="s">
        <v>287</v>
      </c>
      <c r="E118">
        <v>2</v>
      </c>
    </row>
    <row r="119" spans="1:5">
      <c r="A119" t="s">
        <v>126</v>
      </c>
      <c r="B119" t="s">
        <v>92</v>
      </c>
      <c r="C119" s="3">
        <v>1.5</v>
      </c>
      <c r="D119" s="3" t="s">
        <v>287</v>
      </c>
      <c r="E119">
        <v>4</v>
      </c>
    </row>
    <row r="120" spans="1:5">
      <c r="A120" t="s">
        <v>126</v>
      </c>
      <c r="B120" t="s">
        <v>315</v>
      </c>
      <c r="C120" s="3">
        <v>3</v>
      </c>
      <c r="D120" s="3" t="s">
        <v>296</v>
      </c>
      <c r="E120">
        <v>11.6</v>
      </c>
    </row>
    <row r="121" spans="1:5">
      <c r="A121" t="s">
        <v>126</v>
      </c>
      <c r="B121" t="s">
        <v>160</v>
      </c>
      <c r="C121" s="3">
        <v>0.7</v>
      </c>
      <c r="D121" s="3" t="s">
        <v>287</v>
      </c>
      <c r="E121">
        <v>5</v>
      </c>
    </row>
    <row r="122" spans="1:5">
      <c r="A122" t="s">
        <v>126</v>
      </c>
      <c r="B122" t="s">
        <v>162</v>
      </c>
      <c r="C122" s="3">
        <v>1.2</v>
      </c>
      <c r="D122" s="3" t="s">
        <v>287</v>
      </c>
      <c r="E122">
        <v>2</v>
      </c>
    </row>
    <row r="123" spans="1:5">
      <c r="A123" t="s">
        <v>126</v>
      </c>
      <c r="B123" t="s">
        <v>163</v>
      </c>
      <c r="C123" s="3">
        <v>1.3</v>
      </c>
      <c r="D123" s="3" t="s">
        <v>287</v>
      </c>
      <c r="E123">
        <v>6</v>
      </c>
    </row>
    <row r="124" spans="1:5">
      <c r="A124" t="s">
        <v>126</v>
      </c>
      <c r="B124" t="s">
        <v>161</v>
      </c>
      <c r="C124" s="3">
        <v>1.5</v>
      </c>
      <c r="D124" s="3" t="s">
        <v>287</v>
      </c>
      <c r="E124">
        <v>2</v>
      </c>
    </row>
    <row r="125" spans="1:5">
      <c r="A125" t="s">
        <v>126</v>
      </c>
      <c r="B125" t="s">
        <v>164</v>
      </c>
      <c r="C125" s="3">
        <v>1.5</v>
      </c>
      <c r="D125" s="3" t="s">
        <v>287</v>
      </c>
      <c r="E125">
        <v>1</v>
      </c>
    </row>
    <row r="126" spans="1:5">
      <c r="A126" t="s">
        <v>126</v>
      </c>
      <c r="B126" t="s">
        <v>165</v>
      </c>
      <c r="C126" s="3">
        <v>1.25</v>
      </c>
      <c r="D126" s="3" t="s">
        <v>287</v>
      </c>
      <c r="E126">
        <v>6</v>
      </c>
    </row>
    <row r="127" spans="1:5">
      <c r="A127" t="s">
        <v>126</v>
      </c>
      <c r="B127" t="s">
        <v>166</v>
      </c>
      <c r="C127" s="3">
        <v>1.1000000000000001</v>
      </c>
      <c r="D127" s="3" t="s">
        <v>287</v>
      </c>
      <c r="E127">
        <v>2</v>
      </c>
    </row>
    <row r="128" spans="1:5">
      <c r="A128" t="s">
        <v>126</v>
      </c>
      <c r="B128" t="s">
        <v>167</v>
      </c>
      <c r="C128" s="3">
        <v>4.6900000000000004</v>
      </c>
      <c r="D128" s="3" t="s">
        <v>287</v>
      </c>
      <c r="E128">
        <v>2</v>
      </c>
    </row>
    <row r="129" spans="1:6">
      <c r="A129" t="s">
        <v>126</v>
      </c>
      <c r="B129" t="s">
        <v>168</v>
      </c>
      <c r="C129" s="3">
        <v>0.12</v>
      </c>
      <c r="D129" s="3" t="s">
        <v>288</v>
      </c>
      <c r="E129">
        <v>20</v>
      </c>
    </row>
    <row r="130" spans="1:6">
      <c r="A130" t="s">
        <v>126</v>
      </c>
      <c r="B130" t="s">
        <v>169</v>
      </c>
      <c r="C130" s="3">
        <v>0.17</v>
      </c>
      <c r="D130" s="3" t="s">
        <v>288</v>
      </c>
      <c r="E130">
        <v>98</v>
      </c>
    </row>
    <row r="131" spans="1:6">
      <c r="A131" t="s">
        <v>126</v>
      </c>
      <c r="B131" t="s">
        <v>170</v>
      </c>
      <c r="C131" s="3">
        <v>0.22</v>
      </c>
      <c r="D131" s="3" t="s">
        <v>288</v>
      </c>
      <c r="E131">
        <v>75</v>
      </c>
    </row>
    <row r="132" spans="1:6">
      <c r="A132" t="s">
        <v>126</v>
      </c>
      <c r="B132" t="s">
        <v>171</v>
      </c>
      <c r="C132" s="3">
        <v>1.1499999999999999</v>
      </c>
      <c r="D132" s="3" t="s">
        <v>288</v>
      </c>
      <c r="E132">
        <f>2+3</f>
        <v>5</v>
      </c>
    </row>
    <row r="133" spans="1:6">
      <c r="A133" t="s">
        <v>126</v>
      </c>
      <c r="B133" t="s">
        <v>171</v>
      </c>
      <c r="C133" s="3">
        <v>1.1000000000000001</v>
      </c>
      <c r="D133" s="3" t="s">
        <v>288</v>
      </c>
      <c r="E133">
        <v>4</v>
      </c>
    </row>
    <row r="134" spans="1:6">
      <c r="A134" t="s">
        <v>126</v>
      </c>
      <c r="B134" t="s">
        <v>172</v>
      </c>
      <c r="C134" s="3">
        <v>1</v>
      </c>
      <c r="D134" s="3" t="s">
        <v>288</v>
      </c>
      <c r="E134">
        <v>3</v>
      </c>
    </row>
    <row r="135" spans="1:6">
      <c r="A135" t="s">
        <v>126</v>
      </c>
      <c r="B135" t="s">
        <v>173</v>
      </c>
      <c r="C135" s="3"/>
      <c r="D135" s="3"/>
      <c r="F135" t="s">
        <v>272</v>
      </c>
    </row>
    <row r="136" spans="1:6">
      <c r="A136" t="s">
        <v>126</v>
      </c>
      <c r="B136" t="s">
        <v>174</v>
      </c>
      <c r="C136" s="3"/>
      <c r="D136" s="3"/>
      <c r="F136" t="s">
        <v>272</v>
      </c>
    </row>
    <row r="137" spans="1:6">
      <c r="A137" t="s">
        <v>126</v>
      </c>
      <c r="B137" t="s">
        <v>175</v>
      </c>
      <c r="C137" s="3">
        <v>1</v>
      </c>
      <c r="D137" s="3" t="s">
        <v>288</v>
      </c>
      <c r="E137">
        <v>1</v>
      </c>
    </row>
    <row r="138" spans="1:6">
      <c r="A138" t="s">
        <v>126</v>
      </c>
      <c r="B138" t="s">
        <v>176</v>
      </c>
      <c r="C138" s="3">
        <v>1.4</v>
      </c>
      <c r="D138" s="3" t="s">
        <v>288</v>
      </c>
      <c r="E138">
        <v>2</v>
      </c>
    </row>
    <row r="139" spans="1:6">
      <c r="A139" t="s">
        <v>126</v>
      </c>
      <c r="B139" t="s">
        <v>177</v>
      </c>
      <c r="C139" s="3">
        <v>4.99</v>
      </c>
      <c r="D139" s="3" t="s">
        <v>288</v>
      </c>
      <c r="E139">
        <v>3</v>
      </c>
    </row>
    <row r="140" spans="1:6">
      <c r="A140" t="s">
        <v>126</v>
      </c>
      <c r="B140" t="s">
        <v>297</v>
      </c>
      <c r="C140" s="3">
        <v>0.9</v>
      </c>
      <c r="D140" s="3" t="s">
        <v>287</v>
      </c>
      <c r="E140">
        <v>1</v>
      </c>
    </row>
    <row r="141" spans="1:6">
      <c r="A141" t="s">
        <v>126</v>
      </c>
      <c r="B141" t="s">
        <v>298</v>
      </c>
      <c r="C141" s="3">
        <v>1.7</v>
      </c>
      <c r="D141" s="3" t="s">
        <v>287</v>
      </c>
      <c r="E141">
        <v>3</v>
      </c>
    </row>
    <row r="142" spans="1:6">
      <c r="A142" t="s">
        <v>126</v>
      </c>
      <c r="B142" t="s">
        <v>178</v>
      </c>
      <c r="C142" s="3">
        <v>1.1000000000000001</v>
      </c>
      <c r="D142" s="3" t="s">
        <v>288</v>
      </c>
      <c r="E142">
        <v>14</v>
      </c>
    </row>
    <row r="143" spans="1:6">
      <c r="A143" t="s">
        <v>126</v>
      </c>
      <c r="B143" t="s">
        <v>179</v>
      </c>
      <c r="C143" s="3">
        <v>1.1000000000000001</v>
      </c>
      <c r="D143" s="3" t="s">
        <v>288</v>
      </c>
      <c r="E143">
        <f>90+2</f>
        <v>92</v>
      </c>
    </row>
    <row r="144" spans="1:6">
      <c r="A144" t="s">
        <v>126</v>
      </c>
      <c r="B144" t="s">
        <v>180</v>
      </c>
      <c r="C144" s="3"/>
      <c r="D144" s="3"/>
      <c r="F144" t="s">
        <v>272</v>
      </c>
    </row>
    <row r="145" spans="1:6">
      <c r="A145" t="s">
        <v>126</v>
      </c>
      <c r="B145" t="s">
        <v>299</v>
      </c>
      <c r="C145" s="3">
        <v>1.2</v>
      </c>
      <c r="D145" s="3" t="s">
        <v>288</v>
      </c>
      <c r="E145">
        <v>2</v>
      </c>
    </row>
    <row r="146" spans="1:6">
      <c r="A146" t="s">
        <v>126</v>
      </c>
      <c r="B146" t="s">
        <v>181</v>
      </c>
      <c r="C146" s="3"/>
      <c r="D146" s="3"/>
      <c r="F146" t="s">
        <v>272</v>
      </c>
    </row>
    <row r="147" spans="1:6">
      <c r="A147" t="s">
        <v>126</v>
      </c>
      <c r="B147" t="s">
        <v>182</v>
      </c>
      <c r="C147" s="3">
        <v>1</v>
      </c>
      <c r="D147" s="3" t="s">
        <v>288</v>
      </c>
      <c r="E147">
        <f>2+3</f>
        <v>5</v>
      </c>
    </row>
    <row r="148" spans="1:6">
      <c r="A148" t="s">
        <v>126</v>
      </c>
      <c r="B148" t="s">
        <v>183</v>
      </c>
      <c r="C148" s="3">
        <v>0.25</v>
      </c>
      <c r="D148" s="3" t="s">
        <v>300</v>
      </c>
      <c r="E148">
        <f>60+2</f>
        <v>62</v>
      </c>
    </row>
    <row r="149" spans="1:6">
      <c r="A149" t="s">
        <v>126</v>
      </c>
      <c r="B149" s="4" t="s">
        <v>184</v>
      </c>
      <c r="C149" s="3">
        <v>7.3</v>
      </c>
      <c r="D149" s="3" t="s">
        <v>287</v>
      </c>
      <c r="E149">
        <v>3</v>
      </c>
    </row>
    <row r="150" spans="1:6">
      <c r="A150" t="s">
        <v>126</v>
      </c>
      <c r="B150" t="s">
        <v>185</v>
      </c>
      <c r="C150" s="3">
        <v>3.95</v>
      </c>
      <c r="D150" s="3" t="s">
        <v>287</v>
      </c>
      <c r="E150">
        <f>1+1</f>
        <v>2</v>
      </c>
    </row>
    <row r="151" spans="1:6">
      <c r="A151" t="s">
        <v>126</v>
      </c>
      <c r="B151" t="s">
        <v>186</v>
      </c>
      <c r="C151" s="3">
        <v>2.85</v>
      </c>
      <c r="D151" s="3" t="s">
        <v>287</v>
      </c>
      <c r="E151">
        <f>2+1</f>
        <v>3</v>
      </c>
    </row>
    <row r="152" spans="1:6">
      <c r="A152" t="s">
        <v>126</v>
      </c>
      <c r="B152" t="s">
        <v>187</v>
      </c>
      <c r="C152" s="3">
        <v>2.69</v>
      </c>
      <c r="D152" s="3" t="s">
        <v>288</v>
      </c>
      <c r="E152">
        <v>6</v>
      </c>
    </row>
    <row r="153" spans="1:6">
      <c r="A153" t="s">
        <v>126</v>
      </c>
      <c r="B153" t="s">
        <v>188</v>
      </c>
      <c r="C153" s="3">
        <v>0.2</v>
      </c>
      <c r="D153" s="3" t="s">
        <v>287</v>
      </c>
      <c r="E153" s="11" t="s">
        <v>281</v>
      </c>
      <c r="F153" t="s">
        <v>274</v>
      </c>
    </row>
    <row r="154" spans="1:6">
      <c r="A154" t="s">
        <v>126</v>
      </c>
      <c r="B154" t="s">
        <v>189</v>
      </c>
      <c r="C154" s="3">
        <v>0.26</v>
      </c>
      <c r="D154" s="3" t="s">
        <v>287</v>
      </c>
      <c r="E154" s="11" t="s">
        <v>281</v>
      </c>
      <c r="F154" t="s">
        <v>275</v>
      </c>
    </row>
    <row r="155" spans="1:6">
      <c r="A155" t="s">
        <v>126</v>
      </c>
      <c r="B155" t="s">
        <v>190</v>
      </c>
      <c r="C155" s="3">
        <v>0.3</v>
      </c>
      <c r="D155" s="3" t="s">
        <v>287</v>
      </c>
      <c r="E155" s="11" t="s">
        <v>281</v>
      </c>
      <c r="F155" t="s">
        <v>276</v>
      </c>
    </row>
    <row r="156" spans="1:6">
      <c r="A156" t="s">
        <v>126</v>
      </c>
      <c r="B156" t="s">
        <v>191</v>
      </c>
      <c r="C156" s="3">
        <v>0.34</v>
      </c>
      <c r="D156" s="3" t="s">
        <v>287</v>
      </c>
      <c r="E156" s="11" t="s">
        <v>281</v>
      </c>
      <c r="F156" t="s">
        <v>277</v>
      </c>
    </row>
    <row r="157" spans="1:6">
      <c r="A157" t="s">
        <v>126</v>
      </c>
      <c r="B157" t="s">
        <v>192</v>
      </c>
      <c r="C157" s="3">
        <v>0.4</v>
      </c>
      <c r="D157" s="3" t="s">
        <v>287</v>
      </c>
      <c r="E157" s="11" t="s">
        <v>281</v>
      </c>
      <c r="F157" t="s">
        <v>301</v>
      </c>
    </row>
    <row r="158" spans="1:6">
      <c r="A158" t="s">
        <v>126</v>
      </c>
      <c r="B158" t="s">
        <v>193</v>
      </c>
      <c r="C158" s="3">
        <v>0.54</v>
      </c>
      <c r="D158" s="3" t="s">
        <v>287</v>
      </c>
      <c r="E158" s="11" t="s">
        <v>281</v>
      </c>
      <c r="F158" t="s">
        <v>278</v>
      </c>
    </row>
    <row r="159" spans="1:6">
      <c r="A159" t="s">
        <v>126</v>
      </c>
      <c r="B159" t="s">
        <v>194</v>
      </c>
      <c r="C159" s="3">
        <v>0.75</v>
      </c>
      <c r="D159" s="3" t="s">
        <v>287</v>
      </c>
      <c r="E159" s="11" t="s">
        <v>281</v>
      </c>
      <c r="F159" t="s">
        <v>279</v>
      </c>
    </row>
    <row r="160" spans="1:6">
      <c r="A160" t="s">
        <v>126</v>
      </c>
      <c r="B160" t="s">
        <v>195</v>
      </c>
      <c r="C160" s="3">
        <v>0.95</v>
      </c>
      <c r="D160" s="3" t="s">
        <v>287</v>
      </c>
      <c r="E160" s="11" t="s">
        <v>281</v>
      </c>
      <c r="F160" t="s">
        <v>302</v>
      </c>
    </row>
    <row r="161" spans="1:6">
      <c r="A161" t="s">
        <v>126</v>
      </c>
      <c r="B161" t="s">
        <v>196</v>
      </c>
      <c r="C161" s="3">
        <v>0.18</v>
      </c>
      <c r="D161" s="3" t="s">
        <v>287</v>
      </c>
      <c r="E161" s="11" t="s">
        <v>281</v>
      </c>
      <c r="F161" t="s">
        <v>280</v>
      </c>
    </row>
    <row r="162" spans="1:6">
      <c r="A162" t="s">
        <v>126</v>
      </c>
      <c r="B162" t="s">
        <v>197</v>
      </c>
      <c r="C162" s="3">
        <v>4.99</v>
      </c>
      <c r="D162" s="3" t="s">
        <v>288</v>
      </c>
      <c r="E162">
        <v>2</v>
      </c>
    </row>
    <row r="163" spans="1:6">
      <c r="A163" t="s">
        <v>126</v>
      </c>
      <c r="B163" t="s">
        <v>198</v>
      </c>
      <c r="C163" s="3">
        <v>1</v>
      </c>
      <c r="D163" s="3" t="s">
        <v>287</v>
      </c>
      <c r="F163" t="s">
        <v>272</v>
      </c>
    </row>
    <row r="164" spans="1:6">
      <c r="A164" t="s">
        <v>126</v>
      </c>
      <c r="B164" t="s">
        <v>199</v>
      </c>
      <c r="C164" s="3">
        <v>5.5</v>
      </c>
      <c r="D164" s="3" t="s">
        <v>288</v>
      </c>
      <c r="E164">
        <v>1</v>
      </c>
    </row>
    <row r="165" spans="1:6">
      <c r="A165" t="s">
        <v>126</v>
      </c>
      <c r="B165" t="s">
        <v>200</v>
      </c>
      <c r="C165" s="3">
        <v>5</v>
      </c>
      <c r="D165" s="3" t="s">
        <v>288</v>
      </c>
      <c r="E165">
        <f>8+2</f>
        <v>10</v>
      </c>
    </row>
    <row r="166" spans="1:6">
      <c r="A166" t="s">
        <v>126</v>
      </c>
      <c r="B166" t="s">
        <v>201</v>
      </c>
      <c r="C166" s="3"/>
      <c r="D166" s="3"/>
      <c r="F166" t="s">
        <v>272</v>
      </c>
    </row>
    <row r="167" spans="1:6">
      <c r="A167" t="s">
        <v>126</v>
      </c>
      <c r="B167" t="s">
        <v>202</v>
      </c>
      <c r="C167" s="3">
        <v>0.2</v>
      </c>
      <c r="D167" s="3" t="s">
        <v>303</v>
      </c>
      <c r="E167">
        <v>106</v>
      </c>
    </row>
    <row r="168" spans="1:6">
      <c r="A168" t="s">
        <v>126</v>
      </c>
      <c r="B168" t="s">
        <v>203</v>
      </c>
      <c r="C168" s="3">
        <v>1.1000000000000001</v>
      </c>
      <c r="D168" s="3" t="s">
        <v>288</v>
      </c>
      <c r="E168">
        <v>8</v>
      </c>
    </row>
    <row r="169" spans="1:6">
      <c r="A169" t="s">
        <v>126</v>
      </c>
      <c r="B169" t="s">
        <v>204</v>
      </c>
      <c r="C169" s="3">
        <v>1.25</v>
      </c>
      <c r="D169" s="3" t="s">
        <v>287</v>
      </c>
      <c r="E169">
        <v>3</v>
      </c>
    </row>
    <row r="170" spans="1:6">
      <c r="A170" t="s">
        <v>126</v>
      </c>
      <c r="B170" t="s">
        <v>282</v>
      </c>
      <c r="C170" s="3">
        <v>1.2</v>
      </c>
      <c r="D170" s="3" t="s">
        <v>287</v>
      </c>
      <c r="F170" t="s">
        <v>272</v>
      </c>
    </row>
    <row r="171" spans="1:6">
      <c r="A171" t="s">
        <v>126</v>
      </c>
      <c r="B171" t="s">
        <v>205</v>
      </c>
      <c r="C171" s="3">
        <v>0.9</v>
      </c>
      <c r="D171" s="3" t="s">
        <v>287</v>
      </c>
      <c r="E171">
        <v>8</v>
      </c>
    </row>
    <row r="172" spans="1:6">
      <c r="A172" t="s">
        <v>126</v>
      </c>
      <c r="B172" t="s">
        <v>205</v>
      </c>
      <c r="C172" s="3">
        <v>0.65</v>
      </c>
      <c r="D172" s="3" t="s">
        <v>287</v>
      </c>
      <c r="F172" t="s">
        <v>272</v>
      </c>
    </row>
    <row r="173" spans="1:6">
      <c r="A173" t="s">
        <v>126</v>
      </c>
      <c r="B173" t="s">
        <v>206</v>
      </c>
      <c r="C173" s="3">
        <v>0.19</v>
      </c>
      <c r="D173" s="3" t="s">
        <v>287</v>
      </c>
      <c r="F173" t="s">
        <v>272</v>
      </c>
    </row>
    <row r="174" spans="1:6">
      <c r="A174" t="s">
        <v>126</v>
      </c>
      <c r="B174" t="s">
        <v>207</v>
      </c>
      <c r="C174" s="3">
        <v>0.32</v>
      </c>
      <c r="D174" s="3" t="s">
        <v>287</v>
      </c>
      <c r="E174">
        <v>18</v>
      </c>
    </row>
    <row r="175" spans="1:6">
      <c r="A175" t="s">
        <v>126</v>
      </c>
      <c r="B175" t="s">
        <v>208</v>
      </c>
      <c r="C175" s="3">
        <v>0.1</v>
      </c>
      <c r="D175" s="3" t="s">
        <v>287</v>
      </c>
      <c r="E175">
        <v>10</v>
      </c>
    </row>
    <row r="176" spans="1:6">
      <c r="A176" t="s">
        <v>126</v>
      </c>
      <c r="B176" t="s">
        <v>209</v>
      </c>
      <c r="C176" s="3">
        <v>1</v>
      </c>
      <c r="D176" s="3" t="s">
        <v>304</v>
      </c>
      <c r="E176">
        <v>20</v>
      </c>
    </row>
    <row r="177" spans="1:5">
      <c r="A177" t="s">
        <v>126</v>
      </c>
      <c r="B177" t="s">
        <v>210</v>
      </c>
      <c r="C177" s="3">
        <v>1</v>
      </c>
      <c r="D177" s="3" t="s">
        <v>293</v>
      </c>
      <c r="E177">
        <v>2</v>
      </c>
    </row>
    <row r="178" spans="1:5">
      <c r="A178" t="s">
        <v>126</v>
      </c>
      <c r="B178" t="s">
        <v>211</v>
      </c>
      <c r="C178" s="3">
        <v>3.99</v>
      </c>
      <c r="D178" s="3" t="s">
        <v>293</v>
      </c>
      <c r="E178">
        <v>3</v>
      </c>
    </row>
    <row r="179" spans="1:5">
      <c r="A179" t="s">
        <v>126</v>
      </c>
      <c r="B179" t="s">
        <v>212</v>
      </c>
      <c r="C179" s="3">
        <v>1.6</v>
      </c>
      <c r="D179" s="3" t="s">
        <v>287</v>
      </c>
      <c r="E179">
        <v>2</v>
      </c>
    </row>
    <row r="180" spans="1:5">
      <c r="A180" t="s">
        <v>126</v>
      </c>
      <c r="B180" t="s">
        <v>213</v>
      </c>
      <c r="C180" s="3">
        <v>1.6</v>
      </c>
      <c r="D180" s="3" t="s">
        <v>287</v>
      </c>
      <c r="E180">
        <v>2</v>
      </c>
    </row>
    <row r="181" spans="1:5">
      <c r="A181" t="s">
        <v>126</v>
      </c>
      <c r="B181" t="s">
        <v>214</v>
      </c>
      <c r="C181" s="3">
        <v>2</v>
      </c>
      <c r="D181" s="3" t="s">
        <v>287</v>
      </c>
      <c r="E181">
        <v>3</v>
      </c>
    </row>
    <row r="182" spans="1:5">
      <c r="A182" t="s">
        <v>126</v>
      </c>
      <c r="B182" t="s">
        <v>215</v>
      </c>
      <c r="C182" s="3">
        <v>18.95</v>
      </c>
      <c r="D182" s="3" t="s">
        <v>287</v>
      </c>
      <c r="E182">
        <v>2</v>
      </c>
    </row>
    <row r="183" spans="1:5">
      <c r="A183" t="s">
        <v>126</v>
      </c>
      <c r="B183" t="s">
        <v>216</v>
      </c>
      <c r="C183" s="3">
        <v>5.5</v>
      </c>
      <c r="D183" s="3" t="s">
        <v>287</v>
      </c>
      <c r="E183">
        <v>1</v>
      </c>
    </row>
    <row r="184" spans="1:5">
      <c r="A184" t="s">
        <v>126</v>
      </c>
      <c r="B184" t="s">
        <v>217</v>
      </c>
      <c r="C184" s="3">
        <v>0.4</v>
      </c>
      <c r="D184" s="3" t="s">
        <v>288</v>
      </c>
      <c r="E184">
        <v>4</v>
      </c>
    </row>
    <row r="185" spans="1:5">
      <c r="A185" t="s">
        <v>126</v>
      </c>
      <c r="B185" t="s">
        <v>218</v>
      </c>
      <c r="C185" s="3">
        <v>3.5</v>
      </c>
      <c r="D185" s="3" t="s">
        <v>288</v>
      </c>
      <c r="E185">
        <v>2</v>
      </c>
    </row>
    <row r="186" spans="1:5">
      <c r="A186" t="s">
        <v>126</v>
      </c>
      <c r="B186" t="s">
        <v>219</v>
      </c>
      <c r="C186" s="3">
        <v>1.5</v>
      </c>
      <c r="D186" s="3" t="s">
        <v>288</v>
      </c>
      <c r="E186">
        <v>2</v>
      </c>
    </row>
    <row r="187" spans="1:5">
      <c r="A187" t="s">
        <v>126</v>
      </c>
      <c r="B187" t="s">
        <v>220</v>
      </c>
      <c r="C187" s="3">
        <v>1.5</v>
      </c>
      <c r="D187" s="3" t="s">
        <v>288</v>
      </c>
      <c r="E187">
        <v>1</v>
      </c>
    </row>
    <row r="188" spans="1:5">
      <c r="A188" t="s">
        <v>126</v>
      </c>
      <c r="B188" t="s">
        <v>221</v>
      </c>
      <c r="C188" s="3">
        <v>0.38</v>
      </c>
      <c r="D188" s="3" t="s">
        <v>287</v>
      </c>
      <c r="E188">
        <v>59</v>
      </c>
    </row>
    <row r="189" spans="1:5">
      <c r="A189" t="s">
        <v>126</v>
      </c>
      <c r="B189" t="s">
        <v>221</v>
      </c>
      <c r="C189" s="3">
        <v>0.9</v>
      </c>
      <c r="D189" s="3" t="s">
        <v>287</v>
      </c>
      <c r="E189">
        <v>5</v>
      </c>
    </row>
    <row r="190" spans="1:5">
      <c r="A190" t="s">
        <v>126</v>
      </c>
      <c r="B190" t="s">
        <v>222</v>
      </c>
      <c r="C190" s="3">
        <v>1</v>
      </c>
      <c r="D190" s="3" t="s">
        <v>287</v>
      </c>
      <c r="E190">
        <v>6</v>
      </c>
    </row>
    <row r="191" spans="1:5">
      <c r="A191" t="s">
        <v>126</v>
      </c>
      <c r="B191" t="s">
        <v>223</v>
      </c>
      <c r="C191" s="3">
        <v>0.2</v>
      </c>
      <c r="D191" s="3" t="s">
        <v>287</v>
      </c>
      <c r="E191">
        <f>38+40+40+15</f>
        <v>133</v>
      </c>
    </row>
    <row r="192" spans="1:5">
      <c r="A192" t="s">
        <v>126</v>
      </c>
      <c r="B192" t="s">
        <v>224</v>
      </c>
      <c r="C192" s="3">
        <v>0.3</v>
      </c>
      <c r="D192" s="3" t="s">
        <v>287</v>
      </c>
      <c r="E192">
        <f>116+78</f>
        <v>194</v>
      </c>
    </row>
    <row r="193" spans="1:6">
      <c r="A193" t="s">
        <v>126</v>
      </c>
      <c r="B193" t="s">
        <v>225</v>
      </c>
      <c r="C193" s="3">
        <v>0.2</v>
      </c>
      <c r="D193" s="3" t="s">
        <v>287</v>
      </c>
      <c r="E193">
        <f>78+51+54+54+55</f>
        <v>292</v>
      </c>
    </row>
    <row r="194" spans="1:6">
      <c r="A194" t="s">
        <v>126</v>
      </c>
      <c r="B194" t="s">
        <v>226</v>
      </c>
      <c r="C194" s="3">
        <v>4.5</v>
      </c>
      <c r="D194" s="3" t="s">
        <v>287</v>
      </c>
      <c r="E194">
        <v>2</v>
      </c>
    </row>
    <row r="195" spans="1:6">
      <c r="A195" t="s">
        <v>126</v>
      </c>
      <c r="B195" t="s">
        <v>227</v>
      </c>
      <c r="C195" s="3"/>
      <c r="D195" s="3"/>
      <c r="F195" t="s">
        <v>272</v>
      </c>
    </row>
    <row r="196" spans="1:6">
      <c r="A196" t="s">
        <v>126</v>
      </c>
      <c r="B196" t="s">
        <v>283</v>
      </c>
      <c r="C196" s="3">
        <v>5</v>
      </c>
      <c r="D196" s="3" t="s">
        <v>287</v>
      </c>
      <c r="E196">
        <v>2</v>
      </c>
    </row>
    <row r="197" spans="1:6">
      <c r="A197" t="s">
        <v>126</v>
      </c>
      <c r="B197" t="s">
        <v>284</v>
      </c>
      <c r="C197" s="3"/>
      <c r="D197" s="3"/>
      <c r="F197" t="s">
        <v>272</v>
      </c>
    </row>
    <row r="198" spans="1:6">
      <c r="A198" t="s">
        <v>126</v>
      </c>
      <c r="B198" t="s">
        <v>228</v>
      </c>
      <c r="C198" s="3">
        <v>4.5</v>
      </c>
      <c r="D198" s="3" t="s">
        <v>287</v>
      </c>
      <c r="E198">
        <v>1</v>
      </c>
    </row>
    <row r="199" spans="1:6">
      <c r="A199" t="s">
        <v>126</v>
      </c>
      <c r="B199" t="s">
        <v>229</v>
      </c>
      <c r="C199" s="3">
        <v>4.5</v>
      </c>
      <c r="D199" s="3" t="s">
        <v>287</v>
      </c>
      <c r="E199">
        <v>1</v>
      </c>
    </row>
    <row r="200" spans="1:6">
      <c r="A200" t="s">
        <v>126</v>
      </c>
      <c r="B200" t="s">
        <v>285</v>
      </c>
      <c r="C200" s="3"/>
      <c r="D200" s="3"/>
      <c r="F200" t="s">
        <v>272</v>
      </c>
    </row>
    <row r="201" spans="1:6">
      <c r="A201" t="s">
        <v>126</v>
      </c>
      <c r="B201" t="s">
        <v>230</v>
      </c>
      <c r="C201" s="3">
        <v>4.95</v>
      </c>
      <c r="D201" s="3" t="s">
        <v>287</v>
      </c>
      <c r="E201">
        <v>2</v>
      </c>
    </row>
    <row r="202" spans="1:6">
      <c r="A202" t="s">
        <v>126</v>
      </c>
      <c r="B202" t="s">
        <v>231</v>
      </c>
      <c r="C202" s="3">
        <v>3.99</v>
      </c>
      <c r="D202" s="3" t="s">
        <v>288</v>
      </c>
      <c r="E202">
        <v>2</v>
      </c>
    </row>
    <row r="203" spans="1:6">
      <c r="A203" t="s">
        <v>126</v>
      </c>
      <c r="B203" t="s">
        <v>232</v>
      </c>
      <c r="C203" s="3">
        <v>2.4900000000000002</v>
      </c>
      <c r="D203" s="3" t="s">
        <v>288</v>
      </c>
      <c r="E203">
        <v>2</v>
      </c>
    </row>
    <row r="204" spans="1:6">
      <c r="A204" t="s">
        <v>126</v>
      </c>
      <c r="B204" t="s">
        <v>233</v>
      </c>
      <c r="C204" s="3">
        <v>2.29</v>
      </c>
      <c r="D204" s="3" t="s">
        <v>288</v>
      </c>
      <c r="E204">
        <v>2</v>
      </c>
    </row>
    <row r="205" spans="1:6">
      <c r="A205" t="s">
        <v>126</v>
      </c>
      <c r="B205" t="s">
        <v>234</v>
      </c>
      <c r="C205" s="3">
        <v>4.5</v>
      </c>
      <c r="D205" s="3" t="s">
        <v>287</v>
      </c>
      <c r="E205">
        <v>1</v>
      </c>
    </row>
    <row r="206" spans="1:6">
      <c r="A206" t="s">
        <v>126</v>
      </c>
      <c r="B206" t="s">
        <v>235</v>
      </c>
      <c r="C206" s="3">
        <v>3</v>
      </c>
      <c r="D206" s="3" t="s">
        <v>287</v>
      </c>
      <c r="E206">
        <v>3</v>
      </c>
    </row>
    <row r="207" spans="1:6">
      <c r="A207" t="s">
        <v>126</v>
      </c>
      <c r="B207" t="s">
        <v>236</v>
      </c>
      <c r="C207" s="3">
        <v>1.25</v>
      </c>
      <c r="D207" s="3" t="s">
        <v>288</v>
      </c>
      <c r="E207">
        <v>3</v>
      </c>
    </row>
    <row r="208" spans="1:6">
      <c r="A208" t="s">
        <v>126</v>
      </c>
      <c r="B208" t="s">
        <v>237</v>
      </c>
      <c r="C208" s="3">
        <v>0.25</v>
      </c>
      <c r="D208" s="3" t="s">
        <v>305</v>
      </c>
      <c r="E208">
        <v>50</v>
      </c>
    </row>
    <row r="209" spans="1:5">
      <c r="A209" t="s">
        <v>126</v>
      </c>
      <c r="B209" t="s">
        <v>238</v>
      </c>
      <c r="C209" s="3">
        <v>1.79</v>
      </c>
      <c r="D209" s="3" t="s">
        <v>288</v>
      </c>
      <c r="E209">
        <v>6</v>
      </c>
    </row>
    <row r="210" spans="1:5">
      <c r="A210" t="s">
        <v>126</v>
      </c>
      <c r="B210" t="s">
        <v>239</v>
      </c>
      <c r="C210" s="3">
        <v>1.79</v>
      </c>
      <c r="D210" s="3" t="s">
        <v>288</v>
      </c>
      <c r="E210">
        <v>4</v>
      </c>
    </row>
    <row r="211" spans="1:5">
      <c r="A211" t="s">
        <v>126</v>
      </c>
      <c r="B211" t="s">
        <v>240</v>
      </c>
      <c r="C211" s="3">
        <v>1</v>
      </c>
      <c r="D211" s="3" t="s">
        <v>287</v>
      </c>
      <c r="E211">
        <v>3</v>
      </c>
    </row>
    <row r="212" spans="1:5">
      <c r="A212" t="s">
        <v>126</v>
      </c>
      <c r="B212" t="s">
        <v>241</v>
      </c>
      <c r="C212" s="3">
        <v>1</v>
      </c>
      <c r="D212" s="3" t="s">
        <v>288</v>
      </c>
      <c r="E212">
        <v>2</v>
      </c>
    </row>
    <row r="213" spans="1:5">
      <c r="A213" t="s">
        <v>126</v>
      </c>
      <c r="B213" t="s">
        <v>242</v>
      </c>
      <c r="C213" s="3">
        <v>1</v>
      </c>
      <c r="D213" s="3" t="s">
        <v>288</v>
      </c>
      <c r="E213">
        <v>1</v>
      </c>
    </row>
    <row r="214" spans="1:5">
      <c r="A214" t="s">
        <v>321</v>
      </c>
      <c r="B214" t="s">
        <v>92</v>
      </c>
      <c r="C214" s="3">
        <v>1.5</v>
      </c>
      <c r="D214" s="3" t="s">
        <v>291</v>
      </c>
      <c r="E214">
        <v>2</v>
      </c>
    </row>
    <row r="215" spans="1:5">
      <c r="A215" t="s">
        <v>321</v>
      </c>
      <c r="B215" t="s">
        <v>93</v>
      </c>
      <c r="C215" s="3">
        <v>1.49</v>
      </c>
      <c r="D215" s="3" t="s">
        <v>290</v>
      </c>
      <c r="E215">
        <v>3</v>
      </c>
    </row>
    <row r="216" spans="1:5">
      <c r="A216" t="s">
        <v>3</v>
      </c>
      <c r="B216" t="s">
        <v>4</v>
      </c>
      <c r="C216" s="3">
        <v>1.5</v>
      </c>
      <c r="D216" s="3" t="s">
        <v>287</v>
      </c>
      <c r="E216">
        <v>1</v>
      </c>
    </row>
    <row r="217" spans="1:5">
      <c r="A217" t="s">
        <v>3</v>
      </c>
      <c r="B217" t="s">
        <v>5</v>
      </c>
      <c r="C217" s="3">
        <v>5.25</v>
      </c>
      <c r="D217" s="3" t="s">
        <v>287</v>
      </c>
      <c r="E217">
        <v>2</v>
      </c>
    </row>
    <row r="218" spans="1:5">
      <c r="A218" t="s">
        <v>3</v>
      </c>
      <c r="B218" t="s">
        <v>5</v>
      </c>
      <c r="C218" s="3">
        <v>5.8</v>
      </c>
      <c r="D218" s="3" t="s">
        <v>287</v>
      </c>
      <c r="E218">
        <v>1</v>
      </c>
    </row>
    <row r="219" spans="1:5">
      <c r="A219" t="s">
        <v>3</v>
      </c>
      <c r="B219" t="s">
        <v>6</v>
      </c>
      <c r="C219" s="3">
        <v>6</v>
      </c>
      <c r="D219" s="3" t="s">
        <v>287</v>
      </c>
      <c r="E219">
        <v>1</v>
      </c>
    </row>
    <row r="220" spans="1:5">
      <c r="A220" t="s">
        <v>3</v>
      </c>
      <c r="B220" t="s">
        <v>7</v>
      </c>
      <c r="C220" s="3">
        <v>2.4</v>
      </c>
      <c r="D220" s="3" t="s">
        <v>287</v>
      </c>
      <c r="E220">
        <v>1</v>
      </c>
    </row>
    <row r="221" spans="1:5">
      <c r="A221" t="s">
        <v>3</v>
      </c>
      <c r="B221" t="s">
        <v>8</v>
      </c>
      <c r="C221" s="3">
        <v>1.2</v>
      </c>
      <c r="D221" s="3" t="s">
        <v>287</v>
      </c>
      <c r="E221">
        <v>4</v>
      </c>
    </row>
    <row r="222" spans="1:5">
      <c r="A222" t="s">
        <v>3</v>
      </c>
      <c r="B222" t="s">
        <v>9</v>
      </c>
      <c r="C222" s="3">
        <v>3</v>
      </c>
      <c r="D222" s="3" t="s">
        <v>287</v>
      </c>
      <c r="E222">
        <v>3</v>
      </c>
    </row>
    <row r="223" spans="1:5">
      <c r="A223" t="s">
        <v>3</v>
      </c>
      <c r="B223" t="s">
        <v>10</v>
      </c>
      <c r="C223" s="3">
        <v>3.99</v>
      </c>
      <c r="D223" s="3" t="s">
        <v>287</v>
      </c>
      <c r="E223">
        <v>2</v>
      </c>
    </row>
    <row r="224" spans="1:5">
      <c r="A224" t="s">
        <v>3</v>
      </c>
      <c r="B224" t="s">
        <v>10</v>
      </c>
      <c r="C224" s="3">
        <v>1.25</v>
      </c>
      <c r="D224" s="3" t="s">
        <v>287</v>
      </c>
      <c r="E224">
        <v>1</v>
      </c>
    </row>
    <row r="225" spans="1:6">
      <c r="A225" t="s">
        <v>3</v>
      </c>
      <c r="B225" t="s">
        <v>11</v>
      </c>
      <c r="C225" s="3"/>
      <c r="D225" s="3"/>
      <c r="F225" t="s">
        <v>272</v>
      </c>
    </row>
    <row r="226" spans="1:6">
      <c r="A226" t="s">
        <v>3</v>
      </c>
      <c r="B226" t="s">
        <v>12</v>
      </c>
      <c r="C226" s="3">
        <v>5.5</v>
      </c>
      <c r="D226" s="3" t="s">
        <v>287</v>
      </c>
      <c r="E226">
        <v>1</v>
      </c>
    </row>
    <row r="227" spans="1:6">
      <c r="A227" t="s">
        <v>3</v>
      </c>
      <c r="B227" t="s">
        <v>12</v>
      </c>
      <c r="C227" s="3">
        <v>5.85</v>
      </c>
      <c r="D227" s="3" t="s">
        <v>287</v>
      </c>
      <c r="E227">
        <v>2</v>
      </c>
    </row>
    <row r="228" spans="1:6">
      <c r="A228" t="s">
        <v>3</v>
      </c>
      <c r="B228" t="s">
        <v>13</v>
      </c>
      <c r="C228" s="3">
        <v>4.3</v>
      </c>
      <c r="D228" s="3" t="s">
        <v>287</v>
      </c>
      <c r="E228">
        <v>2</v>
      </c>
    </row>
    <row r="229" spans="1:6">
      <c r="A229" t="s">
        <v>3</v>
      </c>
      <c r="B229" t="s">
        <v>13</v>
      </c>
      <c r="C229" s="3">
        <v>5.95</v>
      </c>
      <c r="D229" s="3" t="s">
        <v>287</v>
      </c>
      <c r="E229">
        <v>2</v>
      </c>
    </row>
    <row r="230" spans="1:6">
      <c r="A230" t="s">
        <v>3</v>
      </c>
      <c r="B230" t="s">
        <v>14</v>
      </c>
      <c r="C230" s="3">
        <v>4.5</v>
      </c>
      <c r="D230" s="3" t="s">
        <v>287</v>
      </c>
      <c r="E230">
        <f>4+2</f>
        <v>6</v>
      </c>
    </row>
    <row r="231" spans="1:6">
      <c r="A231" t="s">
        <v>3</v>
      </c>
      <c r="B231" t="s">
        <v>15</v>
      </c>
      <c r="C231" s="3">
        <v>1</v>
      </c>
      <c r="D231" s="3" t="s">
        <v>287</v>
      </c>
      <c r="E231">
        <f>1+2</f>
        <v>3</v>
      </c>
    </row>
    <row r="232" spans="1:6">
      <c r="A232" t="s">
        <v>3</v>
      </c>
      <c r="B232" t="s">
        <v>16</v>
      </c>
      <c r="C232" s="3">
        <v>3.95</v>
      </c>
      <c r="D232" s="3" t="s">
        <v>287</v>
      </c>
      <c r="E232">
        <v>2</v>
      </c>
    </row>
    <row r="233" spans="1:6">
      <c r="A233" t="s">
        <v>3</v>
      </c>
      <c r="B233" t="s">
        <v>17</v>
      </c>
      <c r="C233" s="3">
        <v>8.69</v>
      </c>
      <c r="D233" s="3" t="s">
        <v>287</v>
      </c>
      <c r="E233">
        <v>1</v>
      </c>
    </row>
    <row r="234" spans="1:6">
      <c r="A234" t="s">
        <v>3</v>
      </c>
      <c r="B234" t="s">
        <v>18</v>
      </c>
      <c r="C234" s="3">
        <v>0.75</v>
      </c>
      <c r="D234" s="3" t="s">
        <v>287</v>
      </c>
      <c r="E234">
        <v>4</v>
      </c>
    </row>
    <row r="235" spans="1:6">
      <c r="A235" t="s">
        <v>3</v>
      </c>
      <c r="B235" t="s">
        <v>19</v>
      </c>
      <c r="C235" s="3">
        <v>0.6</v>
      </c>
      <c r="D235" s="3" t="s">
        <v>287</v>
      </c>
      <c r="E235">
        <v>3</v>
      </c>
    </row>
    <row r="236" spans="1:6">
      <c r="A236" t="s">
        <v>3</v>
      </c>
      <c r="B236" t="s">
        <v>20</v>
      </c>
      <c r="C236" s="3">
        <v>0.3</v>
      </c>
      <c r="D236" s="3" t="s">
        <v>287</v>
      </c>
      <c r="E236">
        <v>4</v>
      </c>
    </row>
    <row r="237" spans="1:6">
      <c r="A237" t="s">
        <v>3</v>
      </c>
      <c r="B237" t="s">
        <v>21</v>
      </c>
      <c r="C237" s="3">
        <v>0.85</v>
      </c>
      <c r="D237" s="3" t="s">
        <v>287</v>
      </c>
      <c r="E237">
        <v>1</v>
      </c>
    </row>
    <row r="238" spans="1:6">
      <c r="A238" t="s">
        <v>3</v>
      </c>
      <c r="B238" t="s">
        <v>22</v>
      </c>
      <c r="C238" s="3">
        <v>1.85</v>
      </c>
      <c r="D238" s="3" t="s">
        <v>287</v>
      </c>
      <c r="E238">
        <v>2</v>
      </c>
    </row>
    <row r="239" spans="1:6">
      <c r="A239" t="s">
        <v>3</v>
      </c>
      <c r="B239" t="s">
        <v>23</v>
      </c>
      <c r="C239" s="3">
        <v>4.6900000000000004</v>
      </c>
      <c r="D239" s="3" t="s">
        <v>287</v>
      </c>
      <c r="E239">
        <v>2</v>
      </c>
    </row>
    <row r="240" spans="1:6">
      <c r="A240" t="s">
        <v>3</v>
      </c>
      <c r="B240" t="s">
        <v>24</v>
      </c>
      <c r="C240" s="3">
        <v>1.1000000000000001</v>
      </c>
      <c r="D240" s="3" t="s">
        <v>287</v>
      </c>
      <c r="E240">
        <v>1</v>
      </c>
    </row>
    <row r="241" spans="1:5">
      <c r="A241" t="s">
        <v>3</v>
      </c>
      <c r="B241" t="s">
        <v>25</v>
      </c>
      <c r="C241" s="3">
        <v>1.29</v>
      </c>
      <c r="D241" s="3" t="s">
        <v>287</v>
      </c>
      <c r="E241">
        <v>5</v>
      </c>
    </row>
    <row r="242" spans="1:5">
      <c r="A242" t="s">
        <v>3</v>
      </c>
      <c r="B242" t="s">
        <v>26</v>
      </c>
      <c r="C242" s="3">
        <v>5.75</v>
      </c>
      <c r="D242" s="3" t="s">
        <v>287</v>
      </c>
      <c r="E242">
        <v>1</v>
      </c>
    </row>
    <row r="243" spans="1:5">
      <c r="A243" t="s">
        <v>3</v>
      </c>
      <c r="B243" t="s">
        <v>27</v>
      </c>
      <c r="C243" s="3">
        <v>4</v>
      </c>
      <c r="D243" s="3" t="s">
        <v>287</v>
      </c>
      <c r="E243">
        <f>1+2</f>
        <v>3</v>
      </c>
    </row>
    <row r="244" spans="1:5">
      <c r="A244" t="s">
        <v>3</v>
      </c>
      <c r="B244" t="s">
        <v>28</v>
      </c>
      <c r="C244" s="3">
        <v>1.5</v>
      </c>
      <c r="D244" s="3" t="s">
        <v>287</v>
      </c>
      <c r="E244">
        <v>1</v>
      </c>
    </row>
    <row r="245" spans="1:5">
      <c r="A245" t="s">
        <v>3</v>
      </c>
      <c r="B245" t="s">
        <v>29</v>
      </c>
      <c r="C245" s="3">
        <v>5.75</v>
      </c>
      <c r="D245" s="3" t="s">
        <v>287</v>
      </c>
      <c r="E245">
        <v>1</v>
      </c>
    </row>
    <row r="246" spans="1:5">
      <c r="A246" t="s">
        <v>3</v>
      </c>
      <c r="B246" t="s">
        <v>30</v>
      </c>
      <c r="C246" s="3">
        <v>1</v>
      </c>
      <c r="D246" s="3" t="s">
        <v>287</v>
      </c>
      <c r="E246">
        <v>1</v>
      </c>
    </row>
    <row r="247" spans="1:5">
      <c r="A247" t="s">
        <v>3</v>
      </c>
      <c r="B247" t="s">
        <v>31</v>
      </c>
      <c r="C247" s="3">
        <v>3.75</v>
      </c>
      <c r="D247" s="3" t="s">
        <v>287</v>
      </c>
      <c r="E247">
        <v>1</v>
      </c>
    </row>
    <row r="248" spans="1:5">
      <c r="A248" t="s">
        <v>3</v>
      </c>
      <c r="B248" t="s">
        <v>31</v>
      </c>
      <c r="C248" s="3">
        <v>3.5</v>
      </c>
      <c r="D248" s="3" t="s">
        <v>287</v>
      </c>
      <c r="E248">
        <v>1</v>
      </c>
    </row>
    <row r="249" spans="1:5">
      <c r="A249" t="s">
        <v>3</v>
      </c>
      <c r="B249" t="s">
        <v>31</v>
      </c>
      <c r="C249" s="3">
        <v>5.5</v>
      </c>
      <c r="D249" s="3" t="s">
        <v>287</v>
      </c>
      <c r="E249">
        <v>1</v>
      </c>
    </row>
    <row r="250" spans="1:5">
      <c r="A250" t="s">
        <v>3</v>
      </c>
      <c r="B250" t="s">
        <v>32</v>
      </c>
      <c r="C250" s="3">
        <v>3.7</v>
      </c>
      <c r="D250" s="3" t="s">
        <v>287</v>
      </c>
      <c r="E250">
        <v>2</v>
      </c>
    </row>
    <row r="251" spans="1:5">
      <c r="A251" t="s">
        <v>3</v>
      </c>
      <c r="B251" t="s">
        <v>32</v>
      </c>
      <c r="C251" s="3">
        <v>1.25</v>
      </c>
      <c r="D251" s="3" t="s">
        <v>287</v>
      </c>
      <c r="E251">
        <v>1</v>
      </c>
    </row>
    <row r="252" spans="1:5">
      <c r="A252" t="s">
        <v>3</v>
      </c>
      <c r="B252" t="s">
        <v>32</v>
      </c>
      <c r="C252" s="3">
        <v>2</v>
      </c>
      <c r="D252" s="3" t="s">
        <v>287</v>
      </c>
      <c r="E252">
        <v>2</v>
      </c>
    </row>
    <row r="253" spans="1:5">
      <c r="A253" t="s">
        <v>3</v>
      </c>
      <c r="B253" t="s">
        <v>33</v>
      </c>
      <c r="C253" s="3">
        <v>3.9</v>
      </c>
      <c r="D253" s="3" t="s">
        <v>287</v>
      </c>
      <c r="E253">
        <v>2</v>
      </c>
    </row>
    <row r="254" spans="1:5">
      <c r="A254" t="s">
        <v>3</v>
      </c>
      <c r="B254" t="s">
        <v>34</v>
      </c>
      <c r="C254" s="3">
        <v>4.5</v>
      </c>
      <c r="D254" s="3" t="s">
        <v>287</v>
      </c>
      <c r="E254">
        <v>2</v>
      </c>
    </row>
    <row r="255" spans="1:5">
      <c r="A255" t="s">
        <v>3</v>
      </c>
      <c r="B255" t="s">
        <v>35</v>
      </c>
      <c r="C255" s="3">
        <v>4.5</v>
      </c>
      <c r="D255" s="3" t="s">
        <v>287</v>
      </c>
      <c r="E255">
        <v>1</v>
      </c>
    </row>
    <row r="256" spans="1:5">
      <c r="A256" t="s">
        <v>3</v>
      </c>
      <c r="B256" t="s">
        <v>36</v>
      </c>
      <c r="C256" s="3">
        <v>3.3</v>
      </c>
      <c r="D256" s="3" t="s">
        <v>287</v>
      </c>
      <c r="E256">
        <v>1</v>
      </c>
    </row>
    <row r="257" spans="1:6">
      <c r="A257" t="s">
        <v>3</v>
      </c>
      <c r="B257" t="s">
        <v>37</v>
      </c>
      <c r="C257" s="3">
        <v>4.9000000000000004</v>
      </c>
      <c r="D257" s="3" t="s">
        <v>287</v>
      </c>
      <c r="E257">
        <v>1</v>
      </c>
    </row>
    <row r="258" spans="1:6">
      <c r="A258" t="s">
        <v>3</v>
      </c>
      <c r="B258" t="s">
        <v>38</v>
      </c>
      <c r="C258" s="3">
        <v>3.69</v>
      </c>
      <c r="D258" s="3" t="s">
        <v>287</v>
      </c>
      <c r="E258">
        <v>1</v>
      </c>
    </row>
    <row r="259" spans="1:6">
      <c r="A259" t="s">
        <v>3</v>
      </c>
      <c r="B259" t="s">
        <v>39</v>
      </c>
      <c r="C259" s="3">
        <v>6</v>
      </c>
      <c r="D259" s="3" t="s">
        <v>287</v>
      </c>
      <c r="E259">
        <v>1</v>
      </c>
    </row>
    <row r="260" spans="1:6">
      <c r="A260" t="s">
        <v>3</v>
      </c>
      <c r="B260" t="s">
        <v>40</v>
      </c>
      <c r="C260" s="3">
        <v>4.3</v>
      </c>
      <c r="D260" s="3" t="s">
        <v>287</v>
      </c>
      <c r="E260">
        <v>3</v>
      </c>
    </row>
    <row r="261" spans="1:6">
      <c r="A261" t="s">
        <v>3</v>
      </c>
      <c r="B261" t="s">
        <v>41</v>
      </c>
      <c r="C261" s="3">
        <v>5.5</v>
      </c>
      <c r="D261" s="3" t="s">
        <v>287</v>
      </c>
      <c r="E261">
        <v>2</v>
      </c>
    </row>
    <row r="262" spans="1:6">
      <c r="A262" t="s">
        <v>3</v>
      </c>
      <c r="B262" t="s">
        <v>42</v>
      </c>
      <c r="C262" s="3">
        <v>1.95</v>
      </c>
      <c r="D262" s="3" t="s">
        <v>287</v>
      </c>
      <c r="E262">
        <v>2</v>
      </c>
    </row>
    <row r="263" spans="1:6">
      <c r="A263" t="s">
        <v>3</v>
      </c>
      <c r="B263" t="s">
        <v>43</v>
      </c>
      <c r="C263" s="3">
        <v>1.5</v>
      </c>
      <c r="D263" s="3" t="s">
        <v>287</v>
      </c>
      <c r="E263">
        <v>2</v>
      </c>
    </row>
    <row r="264" spans="1:6">
      <c r="A264" t="s">
        <v>3</v>
      </c>
      <c r="B264" t="s">
        <v>44</v>
      </c>
      <c r="C264" s="3">
        <v>1</v>
      </c>
      <c r="D264" s="3" t="s">
        <v>287</v>
      </c>
      <c r="E264">
        <v>1</v>
      </c>
    </row>
    <row r="265" spans="1:6">
      <c r="A265" t="s">
        <v>3</v>
      </c>
      <c r="B265" t="s">
        <v>45</v>
      </c>
      <c r="C265" s="3">
        <v>1.45</v>
      </c>
      <c r="D265" s="3" t="s">
        <v>287</v>
      </c>
      <c r="E265">
        <v>2</v>
      </c>
    </row>
    <row r="266" spans="1:6">
      <c r="A266" t="s">
        <v>3</v>
      </c>
      <c r="B266" t="s">
        <v>46</v>
      </c>
      <c r="C266" s="3"/>
      <c r="D266" s="3"/>
      <c r="F266" t="s">
        <v>272</v>
      </c>
    </row>
    <row r="267" spans="1:6">
      <c r="A267" t="s">
        <v>3</v>
      </c>
      <c r="B267" t="s">
        <v>47</v>
      </c>
      <c r="C267" s="3">
        <v>1</v>
      </c>
      <c r="D267" s="3" t="s">
        <v>287</v>
      </c>
      <c r="E267">
        <v>1</v>
      </c>
    </row>
    <row r="268" spans="1:6">
      <c r="A268" t="s">
        <v>3</v>
      </c>
      <c r="B268" t="s">
        <v>48</v>
      </c>
      <c r="C268" s="3">
        <v>1.6</v>
      </c>
      <c r="D268" s="3" t="s">
        <v>287</v>
      </c>
      <c r="E268">
        <v>2</v>
      </c>
    </row>
    <row r="269" spans="1:6">
      <c r="A269" t="s">
        <v>3</v>
      </c>
      <c r="B269" t="s">
        <v>49</v>
      </c>
      <c r="C269" s="3">
        <v>2.9</v>
      </c>
      <c r="D269" s="3" t="s">
        <v>287</v>
      </c>
      <c r="E269">
        <v>1</v>
      </c>
    </row>
    <row r="270" spans="1:6">
      <c r="A270" t="s">
        <v>3</v>
      </c>
      <c r="B270" t="s">
        <v>50</v>
      </c>
      <c r="C270" s="3">
        <v>4.3</v>
      </c>
      <c r="D270" s="3" t="s">
        <v>287</v>
      </c>
      <c r="E270">
        <v>1</v>
      </c>
    </row>
    <row r="271" spans="1:6">
      <c r="A271" t="s">
        <v>3</v>
      </c>
      <c r="B271" t="s">
        <v>51</v>
      </c>
      <c r="C271" s="3">
        <v>9.5</v>
      </c>
      <c r="D271" s="3" t="s">
        <v>287</v>
      </c>
      <c r="E271">
        <v>1</v>
      </c>
    </row>
    <row r="272" spans="1:6">
      <c r="A272" t="s">
        <v>3</v>
      </c>
      <c r="B272" t="s">
        <v>52</v>
      </c>
      <c r="C272" s="3">
        <v>1.7</v>
      </c>
      <c r="D272" s="3" t="s">
        <v>287</v>
      </c>
      <c r="E272">
        <v>3</v>
      </c>
    </row>
    <row r="273" spans="1:6">
      <c r="A273" t="s">
        <v>3</v>
      </c>
      <c r="B273" t="s">
        <v>53</v>
      </c>
      <c r="C273" s="3"/>
      <c r="D273" s="3"/>
      <c r="F273" t="s">
        <v>272</v>
      </c>
    </row>
    <row r="274" spans="1:6">
      <c r="A274" t="s">
        <v>3</v>
      </c>
      <c r="B274" t="s">
        <v>273</v>
      </c>
      <c r="C274" s="3"/>
      <c r="D274" s="3"/>
      <c r="F274" t="s">
        <v>272</v>
      </c>
    </row>
    <row r="275" spans="1:6">
      <c r="A275" t="s">
        <v>3</v>
      </c>
      <c r="B275" t="s">
        <v>54</v>
      </c>
      <c r="C275" s="3">
        <v>7.25</v>
      </c>
      <c r="D275" s="3" t="s">
        <v>287</v>
      </c>
      <c r="E275">
        <v>2</v>
      </c>
    </row>
    <row r="276" spans="1:6">
      <c r="A276" t="s">
        <v>3</v>
      </c>
      <c r="B276" t="s">
        <v>55</v>
      </c>
      <c r="C276" s="3">
        <v>9.99</v>
      </c>
      <c r="D276" s="3" t="s">
        <v>287</v>
      </c>
      <c r="E276">
        <v>2</v>
      </c>
    </row>
    <row r="277" spans="1:6">
      <c r="A277" t="s">
        <v>3</v>
      </c>
      <c r="B277" t="s">
        <v>56</v>
      </c>
      <c r="C277" s="3">
        <v>4.3</v>
      </c>
      <c r="D277" s="3" t="s">
        <v>287</v>
      </c>
      <c r="E277">
        <v>2</v>
      </c>
    </row>
    <row r="278" spans="1:6">
      <c r="A278" t="s">
        <v>3</v>
      </c>
      <c r="B278" t="s">
        <v>56</v>
      </c>
      <c r="C278" s="3">
        <v>5.95</v>
      </c>
      <c r="D278" s="3" t="s">
        <v>287</v>
      </c>
      <c r="E278">
        <v>2</v>
      </c>
    </row>
    <row r="279" spans="1:6">
      <c r="A279" t="s">
        <v>3</v>
      </c>
      <c r="B279" t="s">
        <v>57</v>
      </c>
      <c r="C279" s="3">
        <v>4.99</v>
      </c>
      <c r="D279" s="3" t="s">
        <v>287</v>
      </c>
      <c r="E279">
        <v>1</v>
      </c>
    </row>
    <row r="280" spans="1:6">
      <c r="A280" t="s">
        <v>3</v>
      </c>
      <c r="B280" t="s">
        <v>58</v>
      </c>
      <c r="C280" s="3">
        <v>1.25</v>
      </c>
      <c r="D280" s="3" t="s">
        <v>287</v>
      </c>
      <c r="E280">
        <v>1</v>
      </c>
    </row>
    <row r="281" spans="1:6">
      <c r="A281" t="s">
        <v>3</v>
      </c>
      <c r="B281" t="s">
        <v>59</v>
      </c>
      <c r="C281" s="3">
        <v>6</v>
      </c>
      <c r="D281" s="3" t="s">
        <v>287</v>
      </c>
      <c r="E281">
        <v>2</v>
      </c>
    </row>
    <row r="282" spans="1:6">
      <c r="A282" t="s">
        <v>3</v>
      </c>
      <c r="B282" t="s">
        <v>60</v>
      </c>
      <c r="C282" s="3">
        <v>6</v>
      </c>
      <c r="D282" s="3" t="s">
        <v>287</v>
      </c>
      <c r="E282">
        <v>1</v>
      </c>
    </row>
    <row r="283" spans="1:6">
      <c r="A283" t="s">
        <v>3</v>
      </c>
      <c r="B283" t="s">
        <v>61</v>
      </c>
      <c r="C283" s="3">
        <v>4.5</v>
      </c>
      <c r="D283" s="3" t="s">
        <v>287</v>
      </c>
      <c r="E283">
        <v>4</v>
      </c>
    </row>
    <row r="284" spans="1:6">
      <c r="A284" t="s">
        <v>3</v>
      </c>
      <c r="B284" t="s">
        <v>62</v>
      </c>
      <c r="C284" s="3">
        <v>3.99</v>
      </c>
      <c r="D284" s="3" t="s">
        <v>287</v>
      </c>
      <c r="E284">
        <v>4</v>
      </c>
    </row>
    <row r="285" spans="1:6">
      <c r="A285" t="s">
        <v>3</v>
      </c>
      <c r="B285" t="s">
        <v>63</v>
      </c>
      <c r="C285" s="3">
        <v>2.79</v>
      </c>
      <c r="D285" s="3" t="s">
        <v>287</v>
      </c>
      <c r="E285">
        <v>2</v>
      </c>
    </row>
    <row r="286" spans="1:6">
      <c r="A286" t="s">
        <v>3</v>
      </c>
      <c r="B286" t="s">
        <v>64</v>
      </c>
      <c r="C286" s="3">
        <v>1</v>
      </c>
      <c r="D286" s="3" t="s">
        <v>287</v>
      </c>
      <c r="E286">
        <v>1</v>
      </c>
    </row>
    <row r="287" spans="1:6">
      <c r="A287" t="s">
        <v>3</v>
      </c>
      <c r="B287" t="s">
        <v>65</v>
      </c>
      <c r="C287" s="3">
        <v>1</v>
      </c>
      <c r="D287" s="3" t="s">
        <v>287</v>
      </c>
      <c r="E287">
        <v>2</v>
      </c>
    </row>
    <row r="288" spans="1:6">
      <c r="A288" t="s">
        <v>3</v>
      </c>
      <c r="B288" t="s">
        <v>66</v>
      </c>
      <c r="C288" s="3">
        <v>1.2</v>
      </c>
      <c r="D288" s="3" t="s">
        <v>287</v>
      </c>
      <c r="E288">
        <v>3</v>
      </c>
    </row>
    <row r="289" spans="1:6">
      <c r="A289" t="s">
        <v>3</v>
      </c>
      <c r="B289" t="s">
        <v>67</v>
      </c>
      <c r="C289" s="3">
        <v>1</v>
      </c>
      <c r="D289" s="3" t="s">
        <v>287</v>
      </c>
      <c r="E289">
        <v>1</v>
      </c>
    </row>
    <row r="290" spans="1:6">
      <c r="A290" t="s">
        <v>3</v>
      </c>
      <c r="B290" t="s">
        <v>68</v>
      </c>
      <c r="C290" s="3">
        <v>1.25</v>
      </c>
      <c r="D290" s="3" t="s">
        <v>287</v>
      </c>
      <c r="E290">
        <v>2</v>
      </c>
    </row>
    <row r="291" spans="1:6">
      <c r="A291" t="s">
        <v>3</v>
      </c>
      <c r="B291" t="s">
        <v>69</v>
      </c>
      <c r="C291" s="3">
        <v>1.35</v>
      </c>
      <c r="D291" s="3" t="s">
        <v>287</v>
      </c>
      <c r="E291">
        <f>3+1</f>
        <v>4</v>
      </c>
    </row>
    <row r="292" spans="1:6">
      <c r="A292" t="s">
        <v>3</v>
      </c>
      <c r="B292" t="s">
        <v>70</v>
      </c>
      <c r="C292" s="3">
        <v>1.5</v>
      </c>
      <c r="D292" s="3" t="s">
        <v>287</v>
      </c>
      <c r="E292">
        <v>1</v>
      </c>
    </row>
    <row r="293" spans="1:6">
      <c r="A293" t="s">
        <v>3</v>
      </c>
      <c r="B293" t="s">
        <v>71</v>
      </c>
      <c r="C293" s="3">
        <v>2.75</v>
      </c>
      <c r="D293" s="3" t="s">
        <v>287</v>
      </c>
      <c r="E293">
        <v>2</v>
      </c>
    </row>
    <row r="294" spans="1:6">
      <c r="A294" t="s">
        <v>3</v>
      </c>
      <c r="B294" t="s">
        <v>71</v>
      </c>
      <c r="C294" s="3">
        <v>3</v>
      </c>
      <c r="D294" s="3" t="s">
        <v>287</v>
      </c>
      <c r="E294">
        <v>4</v>
      </c>
    </row>
    <row r="295" spans="1:6">
      <c r="C295" s="3"/>
      <c r="D295" s="3"/>
    </row>
    <row r="296" spans="1:6">
      <c r="C296" s="3"/>
      <c r="D296" s="3"/>
    </row>
    <row r="297" spans="1:6">
      <c r="A297" s="4"/>
      <c r="B297" s="4"/>
      <c r="C297" s="6"/>
      <c r="D297" s="6"/>
      <c r="E297" s="4"/>
      <c r="F297" s="4"/>
    </row>
    <row r="298" spans="1:6">
      <c r="A298" s="4"/>
      <c r="B298" s="4"/>
      <c r="C298" s="6"/>
      <c r="D298" s="6"/>
      <c r="E298" s="4"/>
      <c r="F298" s="4"/>
    </row>
    <row r="299" spans="1:6">
      <c r="A299" s="4"/>
      <c r="B299" s="4"/>
      <c r="C299" s="6"/>
      <c r="D299" s="6"/>
      <c r="E299" s="12" t="s">
        <v>310</v>
      </c>
      <c r="F299" s="4"/>
    </row>
    <row r="300" spans="1:6" ht="19">
      <c r="A300" s="7" t="s">
        <v>264</v>
      </c>
      <c r="C300" s="3"/>
      <c r="D300" s="3"/>
      <c r="E300" s="2" t="s">
        <v>311</v>
      </c>
    </row>
    <row r="301" spans="1:6">
      <c r="A301" s="8"/>
      <c r="C301" s="3"/>
      <c r="D301" s="3"/>
    </row>
    <row r="302" spans="1:6">
      <c r="A302" t="s">
        <v>318</v>
      </c>
      <c r="B302" t="s">
        <v>265</v>
      </c>
      <c r="C302" s="3">
        <v>0.85</v>
      </c>
      <c r="D302" s="3" t="s">
        <v>307</v>
      </c>
      <c r="E302">
        <v>68</v>
      </c>
    </row>
    <row r="303" spans="1:6">
      <c r="A303" t="s">
        <v>318</v>
      </c>
      <c r="B303" t="s">
        <v>266</v>
      </c>
      <c r="C303" s="3">
        <v>0.95</v>
      </c>
      <c r="D303" s="3" t="s">
        <v>307</v>
      </c>
      <c r="E303">
        <v>119</v>
      </c>
    </row>
    <row r="304" spans="1:6">
      <c r="A304" t="s">
        <v>318</v>
      </c>
      <c r="B304" t="s">
        <v>267</v>
      </c>
      <c r="C304" s="3">
        <v>2.99</v>
      </c>
      <c r="D304" s="3" t="s">
        <v>307</v>
      </c>
      <c r="E304">
        <v>146</v>
      </c>
    </row>
    <row r="305" spans="1:6">
      <c r="A305" t="s">
        <v>318</v>
      </c>
      <c r="B305" t="s">
        <v>268</v>
      </c>
      <c r="C305" s="3">
        <v>1.65</v>
      </c>
      <c r="D305" s="3" t="s">
        <v>307</v>
      </c>
      <c r="E305">
        <v>50</v>
      </c>
    </row>
    <row r="306" spans="1:6">
      <c r="A306" t="s">
        <v>318</v>
      </c>
      <c r="B306" t="s">
        <v>269</v>
      </c>
      <c r="C306" s="3">
        <v>1.65</v>
      </c>
      <c r="D306" s="3" t="s">
        <v>307</v>
      </c>
      <c r="E306">
        <v>150</v>
      </c>
      <c r="F306" s="4" t="s">
        <v>308</v>
      </c>
    </row>
    <row r="307" spans="1:6">
      <c r="A307" t="s">
        <v>318</v>
      </c>
      <c r="B307" t="s">
        <v>270</v>
      </c>
      <c r="C307" s="3">
        <v>3.99</v>
      </c>
      <c r="D307" s="3" t="s">
        <v>307</v>
      </c>
      <c r="E307">
        <v>36</v>
      </c>
    </row>
    <row r="308" spans="1:6">
      <c r="A308" t="s">
        <v>318</v>
      </c>
      <c r="B308" t="s">
        <v>271</v>
      </c>
      <c r="C308" s="3">
        <v>0.25</v>
      </c>
      <c r="D308" s="3" t="s">
        <v>307</v>
      </c>
      <c r="E308">
        <v>219</v>
      </c>
    </row>
    <row r="309" spans="1:6">
      <c r="C309" s="3"/>
      <c r="D309" s="3"/>
    </row>
    <row r="310" spans="1:6">
      <c r="C310" s="3"/>
      <c r="D310" s="3"/>
    </row>
    <row r="311" spans="1:6">
      <c r="A311" s="9"/>
      <c r="B311" s="9"/>
      <c r="C311" s="3"/>
      <c r="D311" s="3"/>
    </row>
    <row r="312" spans="1:6">
      <c r="A312" s="9"/>
      <c r="B312" s="9"/>
      <c r="C312" s="3"/>
      <c r="D312" s="3"/>
    </row>
    <row r="313" spans="1:6">
      <c r="A313" s="9"/>
      <c r="B313" s="9"/>
      <c r="C313" s="3"/>
      <c r="D313" s="3"/>
    </row>
    <row r="314" spans="1:6">
      <c r="A314" s="9"/>
      <c r="B314" s="9"/>
      <c r="C314" s="3"/>
      <c r="D314" s="3"/>
    </row>
    <row r="315" spans="1:6">
      <c r="A315" s="9"/>
      <c r="B315" s="9"/>
      <c r="C315" s="3"/>
      <c r="D315" s="3"/>
    </row>
    <row r="316" spans="1:6">
      <c r="A316" s="9"/>
      <c r="B316" s="9"/>
      <c r="C316" s="3"/>
      <c r="D316" s="3"/>
    </row>
    <row r="317" spans="1:6">
      <c r="A317" s="9"/>
      <c r="B317" s="9"/>
      <c r="C317" s="3"/>
      <c r="D317" s="3"/>
    </row>
    <row r="318" spans="1:6">
      <c r="A318" s="9"/>
      <c r="B318" s="9"/>
      <c r="C318" s="3"/>
      <c r="D318" s="3"/>
    </row>
    <row r="319" spans="1:6">
      <c r="A319" s="9"/>
      <c r="B319" s="9"/>
      <c r="C319" s="3"/>
      <c r="D319" s="3"/>
    </row>
    <row r="320" spans="1:6">
      <c r="A320" s="9"/>
      <c r="B320" s="9"/>
      <c r="C320" s="3"/>
      <c r="D320" s="3"/>
    </row>
    <row r="321" spans="1:4">
      <c r="A321" s="9"/>
      <c r="B321" s="9"/>
      <c r="C321" s="3"/>
      <c r="D321" s="3"/>
    </row>
    <row r="322" spans="1:4">
      <c r="A322" s="9"/>
      <c r="B322" s="9"/>
      <c r="C322" s="3"/>
      <c r="D322" s="3"/>
    </row>
    <row r="323" spans="1:4">
      <c r="B323" s="9"/>
      <c r="C323" s="3"/>
      <c r="D323" s="3"/>
    </row>
  </sheetData>
  <autoFilter ref="A10:F294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Microsoft Office User</cp:lastModifiedBy>
  <dcterms:created xsi:type="dcterms:W3CDTF">2023-06-30T14:49:07Z</dcterms:created>
  <dcterms:modified xsi:type="dcterms:W3CDTF">2023-07-02T06:53:14Z</dcterms:modified>
</cp:coreProperties>
</file>